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Public\Documents\My Documents\WAM 2018\"/>
    </mc:Choice>
  </mc:AlternateContent>
  <bookViews>
    <workbookView xWindow="0" yWindow="0" windowWidth="28800" windowHeight="11835" tabRatio="820"/>
  </bookViews>
  <sheets>
    <sheet name="Psych_Teaching" sheetId="1" r:id="rId1"/>
    <sheet name="Psych_Research" sheetId="2" r:id="rId2"/>
    <sheet name="Psych_Lead-Admin" sheetId="3" r:id="rId3"/>
    <sheet name="Psych_Goals 2017-18" sheetId="4" r:id="rId4"/>
    <sheet name="Bus&amp;Econ_Notes" sheetId="6" r:id="rId5"/>
    <sheet name="Bus&amp;Econ_Workload" sheetId="7" r:id="rId6"/>
    <sheet name="Geography_WAM" sheetId="8" r:id="rId7"/>
    <sheet name="Chem_Research" sheetId="9" r:id="rId8"/>
    <sheet name="Chem_Teaching&amp;Admin" sheetId="10" r:id="rId9"/>
  </sheets>
  <definedNames>
    <definedName name="_xlnm.Print_Area" localSheetId="1">Psych_Research!$A$1:$H$40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9" i="10" l="1"/>
  <c r="P9" i="10"/>
  <c r="Q9" i="10"/>
  <c r="U9" i="10"/>
  <c r="J10" i="10"/>
  <c r="P10" i="10"/>
  <c r="Q10" i="10"/>
  <c r="U10" i="10"/>
  <c r="J11" i="10"/>
  <c r="P11" i="10"/>
  <c r="Q11" i="10"/>
  <c r="U11" i="10"/>
  <c r="J12" i="10"/>
  <c r="P12" i="10"/>
  <c r="Q12" i="10"/>
  <c r="U12" i="10"/>
  <c r="J13" i="10"/>
  <c r="P13" i="10"/>
  <c r="Q13" i="10"/>
  <c r="U13" i="10"/>
  <c r="J14" i="10"/>
  <c r="P14" i="10"/>
  <c r="Q14" i="10"/>
  <c r="U14" i="10"/>
  <c r="J15" i="10"/>
  <c r="P15" i="10"/>
  <c r="Q15" i="10"/>
  <c r="U15" i="10"/>
  <c r="J16" i="10"/>
  <c r="P16" i="10"/>
  <c r="Q16" i="10"/>
  <c r="U16" i="10"/>
  <c r="J17" i="10"/>
  <c r="P17" i="10"/>
  <c r="Q17" i="10"/>
  <c r="U17" i="10"/>
  <c r="J18" i="10"/>
  <c r="P18" i="10"/>
  <c r="Q18" i="10"/>
  <c r="U18" i="10"/>
  <c r="J19" i="10"/>
  <c r="P19" i="10"/>
  <c r="Q19" i="10"/>
  <c r="U19" i="10"/>
  <c r="J20" i="10"/>
  <c r="P20" i="10"/>
  <c r="Q20" i="10"/>
  <c r="U20" i="10"/>
  <c r="J21" i="10"/>
  <c r="P21" i="10"/>
  <c r="Q21" i="10"/>
  <c r="U21" i="10"/>
  <c r="J22" i="10"/>
  <c r="P22" i="10"/>
  <c r="Q22" i="10"/>
  <c r="U22" i="10"/>
  <c r="J23" i="10"/>
  <c r="P23" i="10"/>
  <c r="Q23" i="10"/>
  <c r="U23" i="10"/>
  <c r="B25" i="10"/>
  <c r="C25" i="10"/>
  <c r="D25" i="10"/>
  <c r="E25" i="10"/>
  <c r="J25" i="10"/>
  <c r="P25" i="10"/>
  <c r="Q25" i="10"/>
  <c r="U25" i="10"/>
  <c r="B29" i="10"/>
  <c r="C29" i="10"/>
  <c r="D29" i="10"/>
  <c r="E29" i="10"/>
  <c r="J29" i="10"/>
  <c r="P29" i="10"/>
  <c r="Q29" i="10"/>
  <c r="U29" i="10"/>
  <c r="I5" i="7"/>
  <c r="J5" i="7"/>
  <c r="L5" i="7"/>
  <c r="M5" i="7"/>
  <c r="J6" i="7"/>
  <c r="M6" i="7"/>
  <c r="J7" i="7"/>
  <c r="L7" i="7"/>
  <c r="M7" i="7"/>
  <c r="L8" i="7"/>
  <c r="M8" i="7"/>
  <c r="I9" i="7"/>
  <c r="J9" i="7"/>
  <c r="M9" i="7"/>
  <c r="I10" i="7"/>
  <c r="J10" i="7"/>
  <c r="M10" i="7"/>
  <c r="J11" i="7"/>
  <c r="L11" i="7"/>
  <c r="M11" i="7"/>
  <c r="I12" i="7"/>
  <c r="J12" i="7"/>
  <c r="J13" i="7"/>
  <c r="L13" i="7"/>
  <c r="M13" i="7"/>
  <c r="I14" i="7"/>
  <c r="J14" i="7"/>
  <c r="M14" i="7"/>
  <c r="I15" i="7"/>
  <c r="J15" i="7"/>
  <c r="L16" i="7"/>
  <c r="M16" i="7"/>
  <c r="I17" i="7"/>
  <c r="J17" i="7"/>
  <c r="M17" i="7"/>
  <c r="J18" i="7"/>
  <c r="M18" i="7"/>
  <c r="I19" i="7"/>
  <c r="J19" i="7"/>
  <c r="M19" i="7"/>
  <c r="L20" i="7"/>
  <c r="M20" i="7"/>
  <c r="L21" i="7"/>
  <c r="M21" i="7"/>
  <c r="I22" i="7"/>
  <c r="J22" i="7"/>
  <c r="L23" i="7"/>
  <c r="M23" i="7"/>
  <c r="I24" i="7"/>
  <c r="J24" i="7"/>
  <c r="M24" i="7"/>
  <c r="L25" i="7"/>
  <c r="M25" i="7"/>
  <c r="I26" i="7"/>
  <c r="J26" i="7"/>
  <c r="J27" i="7"/>
  <c r="L27" i="7"/>
  <c r="M27" i="7"/>
  <c r="I28" i="7"/>
  <c r="J28" i="7"/>
  <c r="M28" i="7"/>
  <c r="I29" i="7"/>
  <c r="J29" i="7"/>
  <c r="M29" i="7"/>
  <c r="I30" i="7"/>
  <c r="J30" i="7"/>
  <c r="M30" i="7"/>
  <c r="I31" i="7"/>
  <c r="J31" i="7"/>
  <c r="M31" i="7"/>
  <c r="I32" i="7"/>
  <c r="J32" i="7"/>
  <c r="I33" i="7"/>
  <c r="J33" i="7"/>
  <c r="M33" i="7"/>
  <c r="I34" i="7"/>
  <c r="L34" i="7"/>
  <c r="I36" i="7"/>
  <c r="J36" i="7"/>
  <c r="L36" i="7"/>
  <c r="M36" i="7"/>
  <c r="I38" i="7"/>
  <c r="J38" i="7"/>
  <c r="M38" i="7"/>
  <c r="J39" i="7"/>
  <c r="M39" i="7"/>
  <c r="I40" i="7"/>
  <c r="J40" i="7"/>
  <c r="M40" i="7"/>
  <c r="J41" i="7"/>
  <c r="L41" i="7"/>
  <c r="M41" i="7"/>
  <c r="I42" i="7"/>
  <c r="M42" i="7"/>
  <c r="J43" i="7"/>
  <c r="L43" i="7"/>
  <c r="M43" i="7"/>
  <c r="J44" i="7"/>
  <c r="M44" i="7"/>
  <c r="I45" i="7"/>
  <c r="J45" i="7"/>
  <c r="M45" i="7"/>
  <c r="I46" i="7"/>
  <c r="J46" i="7"/>
  <c r="L46" i="7"/>
  <c r="M46" i="7"/>
  <c r="I47" i="7"/>
  <c r="J47" i="7"/>
  <c r="L48" i="7"/>
  <c r="M48" i="7"/>
  <c r="M49" i="7"/>
  <c r="I50" i="7"/>
  <c r="J50" i="7"/>
  <c r="M50" i="7"/>
  <c r="J51" i="7"/>
  <c r="M51" i="7"/>
  <c r="I52" i="7"/>
  <c r="J52" i="7"/>
  <c r="M52" i="7"/>
  <c r="I53" i="7"/>
  <c r="J53" i="7"/>
  <c r="M53" i="7"/>
  <c r="J54" i="7"/>
  <c r="L54" i="7"/>
  <c r="M54" i="7"/>
  <c r="I55" i="7"/>
  <c r="J55" i="7"/>
  <c r="M55" i="7"/>
  <c r="J56" i="7"/>
  <c r="L56" i="7"/>
  <c r="M56" i="7"/>
  <c r="J57" i="7"/>
  <c r="L57" i="7"/>
  <c r="M57" i="7"/>
  <c r="I58" i="7"/>
  <c r="J58" i="7"/>
  <c r="M58" i="7"/>
  <c r="I59" i="7"/>
  <c r="J59" i="7"/>
  <c r="M59" i="7"/>
  <c r="J60" i="7"/>
  <c r="L60" i="7"/>
  <c r="M60" i="7"/>
  <c r="L61" i="7"/>
  <c r="M61" i="7"/>
  <c r="J62" i="7"/>
  <c r="L62" i="7"/>
  <c r="M62" i="7"/>
  <c r="I64" i="7"/>
  <c r="J64" i="7"/>
  <c r="M64" i="7"/>
  <c r="J65" i="7"/>
  <c r="L65" i="7"/>
  <c r="M65" i="7"/>
  <c r="J66" i="7"/>
  <c r="L66" i="7"/>
  <c r="M66" i="7"/>
  <c r="L67" i="7"/>
  <c r="M67" i="7"/>
  <c r="M68" i="7"/>
  <c r="I69" i="7"/>
  <c r="J69" i="7"/>
  <c r="M69" i="7"/>
  <c r="J70" i="7"/>
  <c r="L70" i="7"/>
  <c r="M70" i="7"/>
  <c r="I72" i="7"/>
  <c r="J72" i="7"/>
  <c r="L74" i="7"/>
  <c r="M74" i="7"/>
  <c r="L76" i="7"/>
  <c r="M76" i="7"/>
  <c r="J77" i="7"/>
  <c r="M77" i="7"/>
  <c r="H78" i="7"/>
  <c r="I78" i="7"/>
  <c r="K78" i="7"/>
  <c r="L78" i="7"/>
  <c r="N78" i="7"/>
  <c r="O78" i="7"/>
  <c r="P78" i="7"/>
  <c r="Q78" i="7"/>
  <c r="R78" i="7"/>
  <c r="S78" i="7"/>
  <c r="T78" i="7"/>
  <c r="U78" i="7"/>
  <c r="V78" i="7"/>
  <c r="W78" i="7"/>
  <c r="X78" i="7"/>
  <c r="Y78" i="7"/>
  <c r="Z78" i="7"/>
  <c r="AA78" i="7"/>
  <c r="AB78" i="7"/>
  <c r="AC78" i="7"/>
  <c r="AE78" i="7"/>
  <c r="AF78" i="7"/>
  <c r="AG78" i="7"/>
  <c r="AH78" i="7"/>
  <c r="AI78" i="7"/>
  <c r="AJ78" i="7"/>
  <c r="AK78" i="7"/>
  <c r="AL78" i="7"/>
  <c r="AM78" i="7"/>
  <c r="AN78" i="7"/>
  <c r="AO78" i="7"/>
  <c r="AP78" i="7"/>
  <c r="AQ78" i="7"/>
  <c r="AR78" i="7"/>
  <c r="AS78" i="7"/>
  <c r="AT78" i="7"/>
  <c r="H79" i="7"/>
  <c r="K79" i="7"/>
  <c r="AC79" i="7"/>
  <c r="AT79" i="7"/>
  <c r="AE81" i="7"/>
  <c r="AF81" i="7"/>
  <c r="AG81" i="7"/>
  <c r="AH81" i="7"/>
  <c r="AI81" i="7"/>
  <c r="AJ81" i="7"/>
  <c r="AK81" i="7"/>
  <c r="AL81" i="7"/>
  <c r="AM81" i="7"/>
  <c r="AN81" i="7"/>
  <c r="AO81" i="7"/>
  <c r="AP81" i="7"/>
  <c r="AQ81" i="7"/>
  <c r="AR81" i="7"/>
  <c r="AS81" i="7"/>
  <c r="H82" i="7"/>
  <c r="K82" i="7"/>
  <c r="H83" i="7"/>
  <c r="K83" i="7"/>
  <c r="AE99" i="7"/>
  <c r="AF99" i="7"/>
  <c r="AG99" i="7"/>
  <c r="AH99" i="7"/>
  <c r="AI99" i="7"/>
  <c r="AJ99" i="7"/>
  <c r="AK99" i="7"/>
  <c r="AL99" i="7"/>
  <c r="AM99" i="7"/>
  <c r="AN99" i="7"/>
  <c r="AO99" i="7"/>
  <c r="AP99" i="7"/>
  <c r="AQ99" i="7"/>
  <c r="AR99" i="7"/>
  <c r="AS99" i="7"/>
  <c r="AE131" i="7"/>
  <c r="G17" i="1"/>
  <c r="C17" i="1"/>
</calcChain>
</file>

<file path=xl/comments1.xml><?xml version="1.0" encoding="utf-8"?>
<comments xmlns="http://schemas.openxmlformats.org/spreadsheetml/2006/main">
  <authors>
    <author>Thomas Acton</author>
  </authors>
  <commentList>
    <comment ref="H46" authorId="0" shapeId="0">
      <text>
        <r>
          <rPr>
            <b/>
            <sz val="9"/>
            <color indexed="81"/>
            <rFont val="Verdana"/>
          </rPr>
          <t>Thomas Acton:</t>
        </r>
        <r>
          <rPr>
            <sz val="9"/>
            <color indexed="81"/>
            <rFont val="Verdana"/>
          </rPr>
          <t xml:space="preserve">
Was 38</t>
        </r>
      </text>
    </comment>
    <comment ref="K46" authorId="0" shapeId="0">
      <text>
        <r>
          <rPr>
            <b/>
            <sz val="9"/>
            <color indexed="81"/>
            <rFont val="Verdana"/>
          </rPr>
          <t>Thomas Acton:</t>
        </r>
        <r>
          <rPr>
            <sz val="9"/>
            <color indexed="81"/>
            <rFont val="Verdana"/>
          </rPr>
          <t xml:space="preserve">
Was 40</t>
        </r>
      </text>
    </comment>
  </commentList>
</comments>
</file>

<file path=xl/sharedStrings.xml><?xml version="1.0" encoding="utf-8"?>
<sst xmlns="http://schemas.openxmlformats.org/spreadsheetml/2006/main" count="719" uniqueCount="593">
  <si>
    <t>Module Code &amp; Title</t>
  </si>
  <si>
    <t>No. of Students</t>
  </si>
  <si>
    <t>POSTGRADUATE TEACHING</t>
  </si>
  <si>
    <t>UNDERGRADUATE TEACHING (incl. HDip Programmes)</t>
  </si>
  <si>
    <t>New Programme Title</t>
  </si>
  <si>
    <t>Director or Team Member</t>
  </si>
  <si>
    <t>New Module Title</t>
  </si>
  <si>
    <t>Coordinator or Contributor</t>
  </si>
  <si>
    <t>No. of Students Registered on Prog</t>
  </si>
  <si>
    <t>Undergrad or Postgrad Module</t>
  </si>
  <si>
    <t>No. Direct Contact Teaching Hours</t>
  </si>
  <si>
    <t>New Programme Development</t>
  </si>
  <si>
    <t>New Module Development</t>
  </si>
  <si>
    <t>Postgrad Programme Title</t>
  </si>
  <si>
    <t xml:space="preserve">School of Psychology, NUI Galway </t>
  </si>
  <si>
    <t>Other Teaching Contributions</t>
  </si>
  <si>
    <t>Programme Reviews (accreditation etc)</t>
  </si>
  <si>
    <t>Lab Supervision</t>
  </si>
  <si>
    <t>Placement Visits</t>
  </si>
  <si>
    <t>Other</t>
  </si>
  <si>
    <t>Name of Programme</t>
  </si>
  <si>
    <t>Name of Lab</t>
  </si>
  <si>
    <t>No. of Visits</t>
  </si>
  <si>
    <t>No. of Hours</t>
  </si>
  <si>
    <t>Student Name</t>
  </si>
  <si>
    <t>Programme</t>
  </si>
  <si>
    <t>Doctorate Supervision</t>
  </si>
  <si>
    <t>MSc SUPERVISION</t>
  </si>
  <si>
    <t>PhD Programme &amp; Year</t>
  </si>
  <si>
    <t>GRC Member</t>
  </si>
  <si>
    <t>UNDERGRAD SUPERVISON (incl. HDip Programmes)</t>
  </si>
  <si>
    <t>Total No. UG Supervised</t>
  </si>
  <si>
    <t>Total No. MSc Supervised</t>
  </si>
  <si>
    <t>Total PhD Students Supervised</t>
  </si>
  <si>
    <t>Principle or Co-Supervisor</t>
  </si>
  <si>
    <t>No. of Peer Reviewed Journal Articles Published</t>
  </si>
  <si>
    <t>No of Books Published</t>
  </si>
  <si>
    <t>No. of Book Chapters Published</t>
  </si>
  <si>
    <t>No. of Conference Presentations Delivered</t>
  </si>
  <si>
    <t>No of Book Review Articles Accepted</t>
  </si>
  <si>
    <t>Amount Research Funding Awarded</t>
  </si>
  <si>
    <t>Project Title</t>
  </si>
  <si>
    <t>PI or Team Member</t>
  </si>
  <si>
    <t>Publication Type</t>
  </si>
  <si>
    <t>Total</t>
  </si>
  <si>
    <t>Academic Programme Administration</t>
  </si>
  <si>
    <t>Committees</t>
  </si>
  <si>
    <t>Ugrad Prog Admin</t>
  </si>
  <si>
    <t>Pgrad Prog Admin</t>
  </si>
  <si>
    <t>School Committees</t>
  </si>
  <si>
    <t>College Committees</t>
  </si>
  <si>
    <t>University Committees</t>
  </si>
  <si>
    <t>Civic Engagement &amp; Regional Development</t>
  </si>
  <si>
    <t>Professional Contributions</t>
  </si>
  <si>
    <t>School Visits/Open Days</t>
  </si>
  <si>
    <t>Academic</t>
  </si>
  <si>
    <t>Funding Body</t>
  </si>
  <si>
    <t>Research</t>
  </si>
  <si>
    <t>Leadership &amp; Admin</t>
  </si>
  <si>
    <t>List details of any professional contributions e.g. external examining, contribution to professional societies</t>
  </si>
  <si>
    <t>Workload Planning Exercise - Review of Academic Year 2016-7</t>
  </si>
  <si>
    <t>This form is a retrospective account of your activities under key headings during the academic year 2016-2017, and statement of goals for 2017-2018</t>
  </si>
  <si>
    <t>Teaching 2016-2017</t>
  </si>
  <si>
    <t>Total Ugrad Direct Contact Teaching Hours 2016-17</t>
  </si>
  <si>
    <t>Total Pgrad Direct Contact Teaching Hours 2016-17</t>
  </si>
  <si>
    <t>Publications (Calendar Year 2016)</t>
  </si>
  <si>
    <t>Research Funding (Calendar Year 2016)</t>
  </si>
  <si>
    <t>Student Research Supervision 2016-2017</t>
  </si>
  <si>
    <t>Leadership and Administration 2016-17</t>
  </si>
  <si>
    <t>List details of civic engagement activities &amp; contributions to regional development 2016-17</t>
  </si>
  <si>
    <t>Goals for 2017-18</t>
  </si>
  <si>
    <t>PS412 Experimental Psych (Core)</t>
  </si>
  <si>
    <t>PS325/327 Research Project Teaching (Core)</t>
  </si>
  <si>
    <t xml:space="preserve">NU248 Nursing (Core) </t>
  </si>
  <si>
    <t xml:space="preserve">NU248 Midwifery (Core) </t>
  </si>
  <si>
    <t>PS322 Health Psychology (Core)</t>
  </si>
  <si>
    <t>PS585 Perspectives in Health Psychology</t>
  </si>
  <si>
    <t>MSc in Health Psychology</t>
  </si>
  <si>
    <t xml:space="preserve">PS589 Dissertation </t>
  </si>
  <si>
    <t>Led PSI reaccreditation suggested changes</t>
  </si>
  <si>
    <t xml:space="preserve">Director </t>
  </si>
  <si>
    <t>MSc in Health  Psychology</t>
  </si>
  <si>
    <t>HDip (Conversion)</t>
  </si>
  <si>
    <t>Principle</t>
  </si>
  <si>
    <t>BA</t>
  </si>
  <si>
    <t>Irish Research Council</t>
  </si>
  <si>
    <t>PI</t>
  </si>
  <si>
    <t>Comparing the effectiveness of behaviour change interventions versus new medical treatments: Movement and medicine?</t>
  </si>
  <si>
    <t>Research project co-ordinator</t>
  </si>
  <si>
    <t>MSc in Health Course Director</t>
  </si>
  <si>
    <t>UG Research Ethics Committee Member</t>
  </si>
  <si>
    <t>Whitaker Institute-Health and Wellbeing Research Cluster Co-leader</t>
  </si>
  <si>
    <t>Undergraduate Taught Programme Board</t>
  </si>
  <si>
    <t>Library Liason</t>
  </si>
  <si>
    <t>Facilities and Equipment Committee</t>
  </si>
  <si>
    <t>School Research Strategy Committee member</t>
  </si>
  <si>
    <t>School Research Ethics Committee</t>
  </si>
  <si>
    <t>School Research Day Committee</t>
  </si>
  <si>
    <t>External examiner MSc in Health Psychology University of Aberdeen</t>
  </si>
  <si>
    <t>Associate Editor International Journal of Behavioral Medicine</t>
  </si>
  <si>
    <t>Editorial board Psychology &amp; Health</t>
  </si>
  <si>
    <t>Previous past chair of the Psychological Society of Ireland Division of Health Psychology</t>
  </si>
  <si>
    <t>Guest editor of a special issue of Psychology &amp; Health</t>
  </si>
  <si>
    <t>January 2017: Invited seminar speaker in CROI Heart and Stroke Centre, Galway</t>
  </si>
  <si>
    <t>Conference Chair of the Local Organising Committee European Health Psychology Socieity Conference 2018</t>
  </si>
  <si>
    <t>Committee member of the mHealth conference June 2017</t>
  </si>
  <si>
    <t xml:space="preserve">College of Arts PhD scholarship committee </t>
  </si>
  <si>
    <t>Invited Chair and Discussant at the Launch of the eHealth Research and Innovation Network June 2017</t>
  </si>
  <si>
    <t>Peer reviewer for British Heart Foundation projects grants December 2016</t>
  </si>
  <si>
    <t>Co-ordinator of the inaugural Psychological Society of Ireland ‘Psychology Matters’ public engagement day at NUI Galway May 2017</t>
  </si>
  <si>
    <t>Develop PS585 teaching &amp; learning</t>
  </si>
  <si>
    <t>Publish 4 first/senior author papers</t>
  </si>
  <si>
    <t>Develop PS325/PS327 research projects module</t>
  </si>
  <si>
    <t>Develop Nursing &amp; Midwifry modules</t>
  </si>
  <si>
    <t>Develop PS412 teaching &amp; learning</t>
  </si>
  <si>
    <t>Complete research activities as specified in sabbatical plan</t>
  </si>
  <si>
    <t>Develop PSI guidelines for MSc in Health Psychology</t>
  </si>
  <si>
    <t>Develop MSc in Health Psychology-exit diploma option, programme review</t>
  </si>
  <si>
    <t>Deliver EHPS 2018 at NUI Galway</t>
  </si>
  <si>
    <t>Direct MSc in Health Psychology up to end 2017</t>
  </si>
  <si>
    <t xml:space="preserve">LECTURER NAME: </t>
  </si>
  <si>
    <r>
      <t xml:space="preserve">PS325/327 Research Project </t>
    </r>
    <r>
      <rPr>
        <b/>
        <sz val="11"/>
        <color rgb="FFFF0000"/>
        <rFont val="Calibri"/>
        <family val="2"/>
        <scheme val="minor"/>
      </rPr>
      <t>Supervision (Core)</t>
    </r>
  </si>
  <si>
    <r>
      <t xml:space="preserve">PS589 Dissertation </t>
    </r>
    <r>
      <rPr>
        <b/>
        <sz val="11"/>
        <color rgb="FFFF0000"/>
        <rFont val="Calibri"/>
        <family val="2"/>
        <scheme val="minor"/>
      </rPr>
      <t>Supervision</t>
    </r>
  </si>
  <si>
    <t xml:space="preserve">e.g. MSc in Applied Behavioural Analysis </t>
  </si>
  <si>
    <t>DPsychSc Clinical Psychology</t>
  </si>
  <si>
    <t>Apply for HRB project grant Q3 Investigator Award</t>
  </si>
  <si>
    <t>Apply for PhD funding-IRC</t>
  </si>
  <si>
    <t>Complete IRC NMA project</t>
  </si>
  <si>
    <t>PhD full time 2</t>
  </si>
  <si>
    <t>PhD full part-time 1</t>
  </si>
  <si>
    <t>Pg Open day</t>
  </si>
  <si>
    <t>Apply for EU research funding ITN Marie Curie</t>
  </si>
  <si>
    <t>Link up with College and University activities</t>
  </si>
  <si>
    <t>S/he has 2 refereed JNL, 14 CONF papers, 1 book chapter in the last 3 yrs</t>
  </si>
  <si>
    <t>S/he is mentoring person HH</t>
  </si>
  <si>
    <t>Person AA is prog director for MSc XX</t>
  </si>
  <si>
    <t>Person AA's total teaching adds to 143 hrs</t>
  </si>
  <si>
    <t>S/he supervises 1 student's minor dissertation</t>
  </si>
  <si>
    <t>S/he has 1 f/t and 1 p/t PhD students</t>
  </si>
  <si>
    <t>S/he teaches 56 classroom hrs in sem 2</t>
  </si>
  <si>
    <t>Person AA teaches 66 classroom hrs in sem 1</t>
  </si>
  <si>
    <t>Example: person AA</t>
  </si>
  <si>
    <t>‘Other’ category should capture (in text) contributions not explicitly captured elsewhere e.g. regular and intensive external liaison with industry, community contributions.</t>
  </si>
  <si>
    <t>HoD should ideally have a reduced teaching load by 1 module per semester.</t>
  </si>
  <si>
    <t>24 x Croke Park hours should be included. Default hrs are additional office hours.</t>
  </si>
  <si>
    <t>Staff undertaking PhDs: their PhD time sits in the 40:40:20 research category. They are not exempt from other duty.</t>
  </si>
  <si>
    <t>HoD should try to bring online B Comm teaching in-house where possible.</t>
  </si>
  <si>
    <t>HoD should try to map persons’ expertise areas to taught modules, e.g. If a person has a PhD in proj mgt, the ideally that person should explicitly teach at least some proj mgt.</t>
  </si>
  <si>
    <t>No f/t staff member should have classroom teaching time less than 72hrs per year. Pro rata.</t>
  </si>
  <si>
    <t>For new and/or inexperienced staff, the spreadsheet should identify a relevant core staff member(s) as mentor. Mentoring to include academic oversight (exam prep, assessments, teaching) and/or research as appropriate.</t>
  </si>
  <si>
    <t>If a staff member is allocated X hours of teaching, then that staff member should teach those hours, excepting the occasional guest lecture. Teaching should not be reallocated to others (e.g. PhD students) unless agreed in advance by HoD and explicitly captured in the discipline workload spreadsheet.</t>
  </si>
  <si>
    <t>Research output should be captured, as a simple number representing the count of peer-reviewed pubs over the last 3 years on a rolling basis. Add categories as you need to., e.g. Journals, conf papers. HoD may be able to allocate other duties cognisant of likelihood for further research output from active staff in the coming academic year, so as not to overload research-performing staff with duty that is not commensurate with research output.</t>
  </si>
  <si>
    <t>Where modules are bound and taught once, the spreadsheet should not list them multiple times.</t>
  </si>
  <si>
    <t>Overall workload matters, not an exact teaching split, or admin split. It’s the totality.</t>
  </si>
  <si>
    <t>Large classes can have a heavier support burden than small classes. HoD should ensure as best a balance amongst staff as is possible. HoD should also endeavour to balance new modules in light of overall workloads and previous years.</t>
  </si>
  <si>
    <t>Modules should have clear module leaders/coordinators, typically the person teaching the most (or all) hours on it. Where teaching hours are evenly split, it should be clear who is leading. The leader takes responsibility for that module’s oversight.</t>
  </si>
  <si>
    <t>ECTS weighting for modules are not a licence to multiply teaching hours. Hours are hours. Typically 5 ECTS equates to 24hrs teaching over one semester. 10 ECTS carries 48hrs. In total. Only rarely will this be (marginally) different e.g. Online B Comm, where a 5 ECTS module may require ~30hrs for delivery.</t>
  </si>
  <si>
    <t>Titled admin roles should be captured as text, not as hours.</t>
  </si>
  <si>
    <t>Non-teaching should not be captured in hours, e.g. Programme directorships, other titled roles, mentoring, time spent on research.</t>
  </si>
  <si>
    <t>Admin related to teaching, or related to ECTS, e.g. management/oversight of student projects, should be captured separately to regular teaching hours.</t>
  </si>
  <si>
    <t>A regular teaching load is 150 hrs.  Less than this is low.  Teaching includes classroom, project supervision, and research students. It does not include admin related to teaching. Generally, lecturers should correct their modules’ scripts, except for large classes where disciplines may decide to involve other staff.</t>
  </si>
  <si>
    <t>Contributions capture titled roles, not committee membership</t>
  </si>
  <si>
    <t>Online B Comm carries benefit to R account</t>
  </si>
  <si>
    <t>Minor dissertation supervision = 6hrs</t>
  </si>
  <si>
    <t>Supervision of a PhD student equates to 12 hrs teaching. Part-time is 6 hrs. Pro rata applies.  So, two PhD students equals a taught semester-long 5 ECTS module. Capped at 4 f/t equivalents.</t>
  </si>
  <si>
    <t>Please provide full names of staff</t>
  </si>
  <si>
    <t>Ave output per year</t>
  </si>
  <si>
    <t>… add more</t>
  </si>
  <si>
    <t>Book Chapters</t>
  </si>
  <si>
    <t>Books</t>
  </si>
  <si>
    <t>Conf papers</t>
  </si>
  <si>
    <t>Journals</t>
  </si>
  <si>
    <t>Research Output (3-yr rolling)</t>
  </si>
  <si>
    <t>…</t>
  </si>
  <si>
    <t>X</t>
  </si>
  <si>
    <t>24 hrs per yr per staff</t>
  </si>
  <si>
    <t>Croke Park hrs</t>
  </si>
  <si>
    <t>Major Funding Role under PI</t>
  </si>
  <si>
    <t>Major Funding as PI</t>
  </si>
  <si>
    <t>AA</t>
  </si>
  <si>
    <t>CC</t>
  </si>
  <si>
    <t>AA mentoring HH</t>
  </si>
  <si>
    <t>Mentor</t>
  </si>
  <si>
    <t>Discipline GRC coordinator</t>
  </si>
  <si>
    <t>MSc XX, YY</t>
  </si>
  <si>
    <t>Final Yr Project Coordinator</t>
  </si>
  <si>
    <t>Associate Head of X</t>
  </si>
  <si>
    <t>Head of Discipline</t>
  </si>
  <si>
    <t>MSc YY</t>
  </si>
  <si>
    <t>MSc XX</t>
  </si>
  <si>
    <t>Programme Director</t>
  </si>
  <si>
    <t>Contribution</t>
  </si>
  <si>
    <t>Total teaching hrs per person</t>
  </si>
  <si>
    <t>Course code</t>
  </si>
  <si>
    <t>Course Name</t>
  </si>
  <si>
    <t>Grouped student Projects</t>
  </si>
  <si>
    <t>Minor Dissertation</t>
  </si>
  <si>
    <t>Student 4</t>
  </si>
  <si>
    <t>Student 3</t>
  </si>
  <si>
    <t>Part-time PhD/Research Masters</t>
  </si>
  <si>
    <t>Student 2</t>
  </si>
  <si>
    <t>Student 1</t>
  </si>
  <si>
    <t>Full-time PhD/Research Masters</t>
  </si>
  <si>
    <t>Average Class Lecture Load</t>
  </si>
  <si>
    <t>Average Semester Lecturer Load</t>
  </si>
  <si>
    <t>Total class lecture hrs per person</t>
  </si>
  <si>
    <t>Effective staff nos available per Sem</t>
    <phoneticPr fontId="1" type="noConversion"/>
  </si>
  <si>
    <t>Assigned Sem II</t>
  </si>
  <si>
    <t>Assigned Sem I</t>
  </si>
  <si>
    <t>Unassigned</t>
  </si>
  <si>
    <t>Total Teaching Hours</t>
  </si>
  <si>
    <t>Taught by UL</t>
  </si>
  <si>
    <t>glXXX</t>
  </si>
  <si>
    <t>Seminar in Finance &amp; IS</t>
  </si>
  <si>
    <t>MSc Finance &amp; IS</t>
  </si>
  <si>
    <t>dm107</t>
  </si>
  <si>
    <t>Digital Media Business</t>
  </si>
  <si>
    <t>MA in Digital Media</t>
    <phoneticPr fontId="1" type="noConversion"/>
  </si>
  <si>
    <t>Not on</t>
  </si>
  <si>
    <t>ms620</t>
  </si>
  <si>
    <t>IS &amp; Software Mgt</t>
    <phoneticPr fontId="1" type="noConversion"/>
  </si>
  <si>
    <t>MSc Technology Mgt</t>
    <phoneticPr fontId="1" type="noConversion"/>
  </si>
  <si>
    <t>1,2</t>
  </si>
  <si>
    <t>ms533</t>
    <phoneticPr fontId="1" type="noConversion"/>
  </si>
  <si>
    <t>Research Methods II</t>
    <phoneticPr fontId="1" type="noConversion"/>
  </si>
  <si>
    <t>ms532</t>
    <phoneticPr fontId="1" type="noConversion"/>
  </si>
  <si>
    <t>Research Methods I</t>
    <phoneticPr fontId="1" type="noConversion"/>
  </si>
  <si>
    <t>MSc BIS &amp; MBS E-Comm</t>
    <phoneticPr fontId="1" type="noConversion"/>
  </si>
  <si>
    <t>ms812</t>
  </si>
  <si>
    <t>Project</t>
  </si>
  <si>
    <t>XY</t>
  </si>
  <si>
    <t>ms809</t>
    <phoneticPr fontId="1" type="noConversion"/>
  </si>
  <si>
    <t>Enterprise Systems</t>
    <phoneticPr fontId="1" type="noConversion"/>
  </si>
  <si>
    <t>ms807</t>
    <phoneticPr fontId="1" type="noConversion"/>
  </si>
  <si>
    <t>IS Management</t>
    <phoneticPr fontId="1" type="noConversion"/>
  </si>
  <si>
    <t>ms803</t>
    <phoneticPr fontId="1" type="noConversion"/>
  </si>
  <si>
    <t>Business Data Comms</t>
    <phoneticPr fontId="1" type="noConversion"/>
  </si>
  <si>
    <t>MSc ISM</t>
    <phoneticPr fontId="1" type="noConversion"/>
  </si>
  <si>
    <t>ms815</t>
    <phoneticPr fontId="1" type="noConversion"/>
  </si>
  <si>
    <t>Advanced App Programming</t>
    <phoneticPr fontId="1" type="noConversion"/>
  </si>
  <si>
    <t>ms813</t>
    <phoneticPr fontId="1" type="noConversion"/>
  </si>
  <si>
    <t>IS Innovation</t>
  </si>
  <si>
    <t>ms808</t>
    <phoneticPr fontId="1" type="noConversion"/>
  </si>
  <si>
    <t>E-Commerce Strategy</t>
    <phoneticPr fontId="1" type="noConversion"/>
  </si>
  <si>
    <t>ms820</t>
    <phoneticPr fontId="1" type="noConversion"/>
  </si>
  <si>
    <t>Interactive Systems Design</t>
    <phoneticPr fontId="1" type="noConversion"/>
  </si>
  <si>
    <t>ms804</t>
    <phoneticPr fontId="1" type="noConversion"/>
  </si>
  <si>
    <t>Systems Dev &amp; Project Mgt</t>
    <phoneticPr fontId="1" type="noConversion"/>
  </si>
  <si>
    <t>RD</t>
  </si>
  <si>
    <t>ms821</t>
    <phoneticPr fontId="1" type="noConversion"/>
  </si>
  <si>
    <t>Applied Systems Analysis</t>
    <phoneticPr fontId="1" type="noConversion"/>
  </si>
  <si>
    <t>ms810</t>
    <phoneticPr fontId="1" type="noConversion"/>
  </si>
  <si>
    <t>IS Security &amp; Ethics</t>
    <phoneticPr fontId="1" type="noConversion"/>
  </si>
  <si>
    <t>AA is coordinator</t>
  </si>
  <si>
    <t>ms801</t>
    <phoneticPr fontId="1" type="noConversion"/>
  </si>
  <si>
    <t>Web Design &amp; Development</t>
    <phoneticPr fontId="1" type="noConversion"/>
  </si>
  <si>
    <t>ms814</t>
    <phoneticPr fontId="1" type="noConversion"/>
  </si>
  <si>
    <t>Dec Systems &amp; Bus Analytics</t>
    <phoneticPr fontId="1" type="noConversion"/>
  </si>
  <si>
    <t>ms806</t>
    <phoneticPr fontId="1" type="noConversion"/>
  </si>
  <si>
    <t>Bus Applications Programming</t>
    <phoneticPr fontId="1" type="noConversion"/>
  </si>
  <si>
    <t>ms805</t>
    <phoneticPr fontId="1" type="noConversion"/>
  </si>
  <si>
    <t>Database Systems</t>
    <phoneticPr fontId="1" type="noConversion"/>
  </si>
  <si>
    <t>MSc ISM &amp; MBS E-Comm</t>
    <phoneticPr fontId="1" type="noConversion"/>
  </si>
  <si>
    <t>GG is coordinator</t>
  </si>
  <si>
    <t>ms509</t>
  </si>
  <si>
    <t>MIS</t>
    <phoneticPr fontId="1" type="noConversion"/>
  </si>
  <si>
    <t>M Acc</t>
    <phoneticPr fontId="1" type="noConversion"/>
  </si>
  <si>
    <t>ms443.4</t>
  </si>
  <si>
    <t>IS Strategy &amp; Planning</t>
  </si>
  <si>
    <t>JY</t>
  </si>
  <si>
    <t>ms400.x</t>
  </si>
  <si>
    <t>E-Commerce</t>
    <phoneticPr fontId="1" type="noConversion"/>
  </si>
  <si>
    <t>1, 2</t>
  </si>
  <si>
    <t>ms100.1</t>
  </si>
  <si>
    <t>MIS</t>
  </si>
  <si>
    <t>ms330.3</t>
  </si>
  <si>
    <t>Info &amp; Operations Mgt</t>
  </si>
  <si>
    <t>Part-time/Online B Comm</t>
  </si>
  <si>
    <t>ms544</t>
    <phoneticPr fontId="1" type="noConversion"/>
  </si>
  <si>
    <t>IS Innovation</t>
    <phoneticPr fontId="1" type="noConversion"/>
  </si>
  <si>
    <t>ms543</t>
    <phoneticPr fontId="1" type="noConversion"/>
  </si>
  <si>
    <t>Decision Systems &amp; BI</t>
    <phoneticPr fontId="1" type="noConversion"/>
  </si>
  <si>
    <t>ms542</t>
    <phoneticPr fontId="1" type="noConversion"/>
  </si>
  <si>
    <t>Enterprise Architecture Mgt</t>
    <phoneticPr fontId="1" type="noConversion"/>
  </si>
  <si>
    <t>ms541</t>
    <phoneticPr fontId="1" type="noConversion"/>
  </si>
  <si>
    <t>BIS</t>
    <phoneticPr fontId="1" type="noConversion"/>
  </si>
  <si>
    <t>EMBA</t>
  </si>
  <si>
    <t>ms873</t>
  </si>
  <si>
    <t>MIS I</t>
  </si>
  <si>
    <t>DBS</t>
  </si>
  <si>
    <t>ms562</t>
  </si>
  <si>
    <t>Seminar in BIS</t>
    <phoneticPr fontId="1" type="noConversion"/>
  </si>
  <si>
    <t>MSc BIS</t>
  </si>
  <si>
    <t>ms318</t>
  </si>
  <si>
    <t>Placement</t>
  </si>
  <si>
    <t>ms405</t>
  </si>
  <si>
    <t>Final Year Project Definition</t>
    <phoneticPr fontId="1" type="noConversion"/>
  </si>
  <si>
    <t>ms411</t>
  </si>
  <si>
    <t>Contemporary Issues in IS</t>
  </si>
  <si>
    <t>ms320</t>
  </si>
  <si>
    <t>E-Business Technologies</t>
    <phoneticPr fontId="1" type="noConversion"/>
  </si>
  <si>
    <t>ms322</t>
    <phoneticPr fontId="1" type="noConversion"/>
  </si>
  <si>
    <t>Advanced Database Technologies</t>
    <phoneticPr fontId="1" type="noConversion"/>
  </si>
  <si>
    <t>ms314</t>
  </si>
  <si>
    <t>ms216</t>
    <phoneticPr fontId="1" type="noConversion"/>
  </si>
  <si>
    <t>Networks &amp; Comms</t>
    <phoneticPr fontId="1" type="noConversion"/>
  </si>
  <si>
    <t>ms221</t>
    <phoneticPr fontId="1" type="noConversion"/>
  </si>
  <si>
    <t>Advanced App Development II</t>
    <phoneticPr fontId="1" type="noConversion"/>
  </si>
  <si>
    <t>ms220</t>
    <phoneticPr fontId="1" type="noConversion"/>
  </si>
  <si>
    <t>Advanced App Development I</t>
    <phoneticPr fontId="1" type="noConversion"/>
  </si>
  <si>
    <t>ms119</t>
    <phoneticPr fontId="1" type="noConversion"/>
  </si>
  <si>
    <t>Bus Data Communications</t>
    <phoneticPr fontId="1" type="noConversion"/>
  </si>
  <si>
    <t>ms113</t>
  </si>
  <si>
    <t>IS Technology</t>
  </si>
  <si>
    <t>ms112</t>
    <phoneticPr fontId="1" type="noConversion"/>
  </si>
  <si>
    <t>Bus App Development II</t>
    <phoneticPr fontId="1" type="noConversion"/>
  </si>
  <si>
    <t>ms111</t>
    <phoneticPr fontId="1" type="noConversion"/>
  </si>
  <si>
    <t>Bus App Development I</t>
    <phoneticPr fontId="1" type="noConversion"/>
  </si>
  <si>
    <t>RT</t>
  </si>
  <si>
    <t>ms114</t>
    <phoneticPr fontId="1" type="noConversion"/>
  </si>
  <si>
    <t>Bus Sys Design &amp; Implementation</t>
    <phoneticPr fontId="1" type="noConversion"/>
  </si>
  <si>
    <t>ms116</t>
    <phoneticPr fontId="1" type="noConversion"/>
  </si>
  <si>
    <t>IS in Organisations</t>
    <phoneticPr fontId="1" type="noConversion"/>
  </si>
  <si>
    <t>ms115</t>
    <phoneticPr fontId="1" type="noConversion"/>
  </si>
  <si>
    <t>BIS</t>
    <phoneticPr fontId="1" type="noConversion"/>
  </si>
  <si>
    <t>BSc BIS</t>
    <phoneticPr fontId="1" type="noConversion"/>
  </si>
  <si>
    <t>3,1</t>
  </si>
  <si>
    <t>ms110</t>
    <phoneticPr fontId="1" type="noConversion"/>
  </si>
  <si>
    <t>Bus Sys Analysis</t>
    <phoneticPr fontId="1" type="noConversion"/>
  </si>
  <si>
    <t>3,4</t>
  </si>
  <si>
    <t>ms412</t>
  </si>
  <si>
    <t>IS Innovation</t>
    <phoneticPr fontId="1" type="noConversion"/>
  </si>
  <si>
    <t xml:space="preserve"> </t>
  </si>
  <si>
    <t>3,4,3</t>
  </si>
  <si>
    <t>ms403</t>
  </si>
  <si>
    <t>3,2,3</t>
  </si>
  <si>
    <t>ms321</t>
  </si>
  <si>
    <t>Web &amp; Interactive Media Design</t>
  </si>
  <si>
    <t>ms219</t>
    <phoneticPr fontId="1" type="noConversion"/>
  </si>
  <si>
    <t>E-Business</t>
    <phoneticPr fontId="1" type="noConversion"/>
  </si>
  <si>
    <t>3,2</t>
  </si>
  <si>
    <t>ms218</t>
    <phoneticPr fontId="1" type="noConversion"/>
  </si>
  <si>
    <t>Database Technologies</t>
    <phoneticPr fontId="1" type="noConversion"/>
  </si>
  <si>
    <t>SD</t>
  </si>
  <si>
    <t>ms319</t>
  </si>
  <si>
    <t>Enterprise Systems</t>
  </si>
  <si>
    <t>ms410</t>
  </si>
  <si>
    <t>IS Project Management</t>
  </si>
  <si>
    <t>ms402</t>
  </si>
  <si>
    <t>Mgt Decision Systems</t>
    <phoneticPr fontId="1" type="noConversion"/>
  </si>
  <si>
    <t>3,2,2</t>
  </si>
  <si>
    <t>ms217</t>
  </si>
  <si>
    <t>Information &amp; Operations Mgt</t>
    <phoneticPr fontId="1" type="noConversion"/>
  </si>
  <si>
    <t>ms203</t>
  </si>
  <si>
    <t>IS Management</t>
  </si>
  <si>
    <t>B Comm, BIS, B Comm Acc</t>
    <phoneticPr fontId="1" type="noConversion"/>
  </si>
  <si>
    <t>ms102</t>
  </si>
  <si>
    <t xml:space="preserve">MIS </t>
  </si>
  <si>
    <t>B Comm, B Corp Law, B Comm Acc</t>
    <phoneticPr fontId="1" type="noConversion"/>
  </si>
  <si>
    <t>Who</t>
  </si>
  <si>
    <t>Other</t>
    <phoneticPr fontId="1" type="noConversion"/>
  </si>
  <si>
    <t>OO</t>
  </si>
  <si>
    <t>NN</t>
  </si>
  <si>
    <t>MM half-time</t>
  </si>
  <si>
    <t>LL</t>
  </si>
  <si>
    <t>KK</t>
  </si>
  <si>
    <t>JJ</t>
  </si>
  <si>
    <t>II</t>
  </si>
  <si>
    <t>HH</t>
  </si>
  <si>
    <t>GG</t>
  </si>
  <si>
    <t>FF</t>
  </si>
  <si>
    <t>EE half-time</t>
  </si>
  <si>
    <t>DD half-time</t>
  </si>
  <si>
    <t>BB</t>
  </si>
  <si>
    <t>Assigned Y/N</t>
  </si>
  <si>
    <t>Assigned S2</t>
    <phoneticPr fontId="1" type="noConversion"/>
  </si>
  <si>
    <t>Sem II</t>
  </si>
  <si>
    <t>Assigned SI</t>
  </si>
  <si>
    <t>Sem I</t>
  </si>
  <si>
    <t>Comment</t>
  </si>
  <si>
    <t>Expected Class Size</t>
  </si>
  <si>
    <t>Semester</t>
  </si>
  <si>
    <t>Year</t>
  </si>
  <si>
    <t>Code</t>
  </si>
  <si>
    <t>Course</t>
  </si>
  <si>
    <t>Programme(s)</t>
  </si>
  <si>
    <t>Semester II</t>
  </si>
  <si>
    <t>Semester I</t>
  </si>
  <si>
    <t>Teaching</t>
  </si>
  <si>
    <t>Workload</t>
  </si>
  <si>
    <t>Average College load: 174 hours</t>
  </si>
  <si>
    <t>* Best practice MA/MSc dissertation coordinators get additional supervision hours (12h)</t>
  </si>
  <si>
    <t>BP7</t>
  </si>
  <si>
    <t xml:space="preserve">* Best practice for TI251 and 252: one lecture = .05 weighting; TI335 = .10 of the relevant work unit </t>
  </si>
  <si>
    <t>BP6</t>
  </si>
  <si>
    <t>*Best practice at MA/MSc fieldclasses is 6/1 student-staff ratio</t>
  </si>
  <si>
    <t>BP5</t>
  </si>
  <si>
    <t>*Best Practice to engage in at least 1 Team Taught module</t>
  </si>
  <si>
    <t>BP4</t>
  </si>
  <si>
    <r>
      <t xml:space="preserve">* Best practice for </t>
    </r>
    <r>
      <rPr>
        <b/>
        <u/>
        <sz val="11"/>
        <color theme="1"/>
        <rFont val="Calibri"/>
        <family val="2"/>
        <scheme val="minor"/>
      </rPr>
      <t>partial (per module) buy out</t>
    </r>
    <r>
      <rPr>
        <b/>
        <sz val="11"/>
        <color theme="1"/>
        <rFont val="Calibri"/>
        <family val="2"/>
        <scheme val="minor"/>
      </rPr>
      <t xml:space="preserve"> is to remain engaged at least at a 0.25 load of 3 BA research seminar</t>
    </r>
  </si>
  <si>
    <t>BP3</t>
  </si>
  <si>
    <r>
      <t xml:space="preserve">*Best practice </t>
    </r>
    <r>
      <rPr>
        <b/>
        <u/>
        <sz val="11"/>
        <color theme="1"/>
        <rFont val="Calibri"/>
        <family val="2"/>
        <scheme val="minor"/>
      </rPr>
      <t>at least 0.25 load (e.g. 18h)</t>
    </r>
    <r>
      <rPr>
        <b/>
        <sz val="11"/>
        <color theme="1"/>
        <rFont val="Calibri"/>
        <family val="2"/>
        <scheme val="minor"/>
      </rPr>
      <t xml:space="preserve"> of 3BA research seminar</t>
    </r>
  </si>
  <si>
    <t>BP2</t>
  </si>
  <si>
    <r>
      <t>*Best practice to engage</t>
    </r>
    <r>
      <rPr>
        <b/>
        <u/>
        <sz val="11"/>
        <color theme="1"/>
        <rFont val="Calibri"/>
        <family val="2"/>
        <scheme val="minor"/>
      </rPr>
      <t xml:space="preserve"> at least 36 h </t>
    </r>
    <r>
      <rPr>
        <b/>
        <sz val="11"/>
        <color theme="1"/>
        <rFont val="Calibri"/>
        <family val="2"/>
        <scheme val="minor"/>
      </rPr>
      <t>at undergraduate level per year (for example: 0.25 load 3BA Research Seminar and 1 Team Taught module)</t>
    </r>
  </si>
  <si>
    <t>BP1</t>
  </si>
  <si>
    <t>buy out</t>
  </si>
  <si>
    <t>0.5 load</t>
  </si>
  <si>
    <t>hours</t>
  </si>
  <si>
    <t>per stud.</t>
  </si>
  <si>
    <t>*</t>
  </si>
  <si>
    <t>no of</t>
  </si>
  <si>
    <t>y/n</t>
  </si>
  <si>
    <t xml:space="preserve">no of </t>
  </si>
  <si>
    <t>work units</t>
  </si>
  <si>
    <t>ECTS</t>
  </si>
  <si>
    <t>1 = 174h</t>
  </si>
  <si>
    <t>30*</t>
  </si>
  <si>
    <t>Post Doc</t>
  </si>
  <si>
    <t xml:space="preserve">PhD/MLitt student </t>
  </si>
  <si>
    <t>GRC member</t>
  </si>
  <si>
    <t>Vice Dean</t>
  </si>
  <si>
    <t>RI Associate Director</t>
  </si>
  <si>
    <t>BA/BSc Program Director</t>
  </si>
  <si>
    <t>HoS</t>
  </si>
  <si>
    <t>HoD</t>
  </si>
  <si>
    <t>DGS</t>
  </si>
  <si>
    <t>Course Design</t>
  </si>
  <si>
    <t>Ctee Chair</t>
  </si>
  <si>
    <t>Ctee</t>
  </si>
  <si>
    <t>Duty</t>
  </si>
  <si>
    <t>Teach Work load</t>
  </si>
  <si>
    <t>Full</t>
  </si>
  <si>
    <t>Partial</t>
  </si>
  <si>
    <t>TI 335</t>
  </si>
  <si>
    <t>TI252</t>
  </si>
  <si>
    <t>TI 251</t>
  </si>
  <si>
    <t>GIP</t>
  </si>
  <si>
    <t>TI151</t>
  </si>
  <si>
    <t>TI150</t>
  </si>
  <si>
    <t>superv</t>
  </si>
  <si>
    <t>Full module</t>
  </si>
  <si>
    <t>Res. seminars</t>
  </si>
  <si>
    <t>3BA module</t>
  </si>
  <si>
    <t>2BA module</t>
  </si>
  <si>
    <t>Publications</t>
  </si>
  <si>
    <t>Grant Capt</t>
  </si>
  <si>
    <t>Grant Appl</t>
  </si>
  <si>
    <t xml:space="preserve">PhD/Mlitt </t>
  </si>
  <si>
    <t>Contribution (NUIG)</t>
  </si>
  <si>
    <t>MA/MSc</t>
  </si>
  <si>
    <t>3BA</t>
  </si>
  <si>
    <t xml:space="preserve">2BA </t>
  </si>
  <si>
    <t>1BA</t>
  </si>
  <si>
    <t>2BA</t>
  </si>
  <si>
    <t>Research Supervision</t>
  </si>
  <si>
    <t>Committee &amp; Service</t>
  </si>
  <si>
    <t>SUM</t>
  </si>
  <si>
    <t>Buy Out</t>
  </si>
  <si>
    <t>Coordination</t>
  </si>
  <si>
    <t>Team Taught Modules</t>
  </si>
  <si>
    <t>Qualitative</t>
  </si>
  <si>
    <t>Quantitative</t>
  </si>
  <si>
    <t>WLM16/17</t>
  </si>
  <si>
    <t>Note person A on this sheet is not the same as person A on the teaching and admin sheet likewise with B and C etc</t>
  </si>
  <si>
    <t xml:space="preserve">*For example, special recognition for published articles, prestigious invited lecture, medals, awards, etc. </t>
  </si>
  <si>
    <t>Univ. de la Sabana, Colombia (?)</t>
  </si>
  <si>
    <t>4 (****)</t>
  </si>
  <si>
    <t>8 (***)</t>
  </si>
  <si>
    <t>P</t>
  </si>
  <si>
    <t>&gt;15</t>
  </si>
  <si>
    <t>√</t>
  </si>
  <si>
    <t>1 (****)</t>
  </si>
  <si>
    <t>3 (****)</t>
  </si>
  <si>
    <t>O</t>
  </si>
  <si>
    <t>GMIT (UG). Aachen Univ. (PhD)</t>
  </si>
  <si>
    <t>N</t>
  </si>
  <si>
    <t>J. Fluoresc.</t>
  </si>
  <si>
    <t>M</t>
  </si>
  <si>
    <t>L</t>
  </si>
  <si>
    <t>Univ. Cyprus (PhD)</t>
  </si>
  <si>
    <r>
      <rPr>
        <sz val="11"/>
        <color theme="1"/>
        <rFont val="Calibri"/>
        <family val="2"/>
      </rPr>
      <t xml:space="preserve">≈ </t>
    </r>
    <r>
      <rPr>
        <sz val="11"/>
        <color theme="1"/>
        <rFont val="Calibri"/>
        <family val="2"/>
        <scheme val="minor"/>
      </rPr>
      <t>1,800</t>
    </r>
  </si>
  <si>
    <t>K</t>
  </si>
  <si>
    <t>&gt; 20</t>
  </si>
  <si>
    <t xml:space="preserve"> Univ. Vienna (PhD)</t>
  </si>
  <si>
    <r>
      <t>**** (</t>
    </r>
    <r>
      <rPr>
        <sz val="11"/>
        <color theme="1"/>
        <rFont val="Calibri"/>
        <family val="2"/>
      </rPr>
      <t>€</t>
    </r>
    <r>
      <rPr>
        <sz val="8.25"/>
        <color theme="1"/>
        <rFont val="Calibri"/>
        <family val="2"/>
      </rPr>
      <t>)</t>
    </r>
  </si>
  <si>
    <r>
      <t>**** (</t>
    </r>
    <r>
      <rPr>
        <sz val="11"/>
        <color theme="1"/>
        <rFont val="Calibri"/>
        <family val="2"/>
      </rPr>
      <t>€)</t>
    </r>
  </si>
  <si>
    <t>J</t>
  </si>
  <si>
    <t>Univ. Cape Town (PhD), EU (Marie Curie)</t>
  </si>
  <si>
    <t>1 (***)</t>
  </si>
  <si>
    <t>6 (***)</t>
  </si>
  <si>
    <t>I</t>
  </si>
  <si>
    <t>Univ. Denmark (Prof. appointment)</t>
  </si>
  <si>
    <t>H</t>
  </si>
  <si>
    <t>TCD (?  ), DIT(?), Athlone IT(?)</t>
  </si>
  <si>
    <t>4 (***)</t>
  </si>
  <si>
    <t>G</t>
  </si>
  <si>
    <t>D</t>
  </si>
  <si>
    <t>GMIT (UG), TCD (PhD), UCC (PhD)</t>
  </si>
  <si>
    <t>Eli Lilly PG Symposium</t>
  </si>
  <si>
    <t>C</t>
  </si>
  <si>
    <t>B</t>
  </si>
  <si>
    <t>Removed for anonymity</t>
  </si>
  <si>
    <t>A</t>
  </si>
  <si>
    <t>Journals (standard abreviations), Agency</t>
  </si>
  <si>
    <t>Total number of papers refereed</t>
  </si>
  <si>
    <r>
      <t>Research Expenditure (</t>
    </r>
    <r>
      <rPr>
        <b/>
        <sz val="11"/>
        <color theme="1"/>
        <rFont val="Calibri"/>
        <family val="2"/>
      </rPr>
      <t>€</t>
    </r>
    <r>
      <rPr>
        <b/>
        <sz val="8.25"/>
        <color theme="1"/>
        <rFont val="Calibri"/>
        <family val="2"/>
      </rPr>
      <t>) Removed for anonymity</t>
    </r>
  </si>
  <si>
    <r>
      <t xml:space="preserve">Number of applications successful (total amount, </t>
    </r>
    <r>
      <rPr>
        <b/>
        <sz val="11"/>
        <color theme="1"/>
        <rFont val="Calibri"/>
        <family val="2"/>
      </rPr>
      <t>€ Removed for anonymity</t>
    </r>
    <r>
      <rPr>
        <b/>
        <sz val="11"/>
        <color theme="1"/>
        <rFont val="Calibri"/>
        <family val="2"/>
        <scheme val="minor"/>
      </rPr>
      <t>)</t>
    </r>
  </si>
  <si>
    <r>
      <t xml:space="preserve">Number of applications made (total amount, </t>
    </r>
    <r>
      <rPr>
        <b/>
        <sz val="11"/>
        <color theme="1"/>
        <rFont val="Calibri"/>
        <family val="2"/>
      </rPr>
      <t>€ Removed for anonymity</t>
    </r>
    <r>
      <rPr>
        <b/>
        <sz val="11"/>
        <color theme="1"/>
        <rFont val="Calibri"/>
        <family val="2"/>
        <scheme val="minor"/>
      </rPr>
      <t>)</t>
    </r>
  </si>
  <si>
    <t>Invited</t>
  </si>
  <si>
    <t>Poster</t>
  </si>
  <si>
    <t>Oral</t>
  </si>
  <si>
    <t>H-Index</t>
  </si>
  <si>
    <t>Number of Citations (Scopus)</t>
  </si>
  <si>
    <t>Journals (IF&gt;5)</t>
  </si>
  <si>
    <t>Journals (Total)</t>
  </si>
  <si>
    <t>Refereeing</t>
  </si>
  <si>
    <t>Editorial Board Member</t>
  </si>
  <si>
    <r>
      <t>Distinctions and Awards</t>
    </r>
    <r>
      <rPr>
        <b/>
        <sz val="11"/>
        <color theme="1"/>
        <rFont val="Calibri"/>
        <family val="2"/>
      </rPr>
      <t>* Removed for anonymity</t>
    </r>
  </si>
  <si>
    <t xml:space="preserve">Internal Examiner: number of theses examined (MSc, PhD) </t>
  </si>
  <si>
    <t>External Examiner: name of institution (Role: UG,MSc, PhD)</t>
  </si>
  <si>
    <t>Name(s) of Conferences/Meetings organized (Role)</t>
  </si>
  <si>
    <t>Number of postdoctoral researchers</t>
  </si>
  <si>
    <t>Number of postgraduate researchers (PhD/MSc)</t>
  </si>
  <si>
    <t xml:space="preserve">Research Grants </t>
  </si>
  <si>
    <t>Presentations</t>
  </si>
  <si>
    <t>WORKLOAD in CHEMISTRY (Research Outputs 2016)</t>
  </si>
  <si>
    <t xml:space="preserve">*This is 70% of the average teaching workload in the School of Chemistry.  It is not intended to be a quantitative assessment of the administrative workload of the Head of School; it is intended to reflect the fact that this administrative workload far exceeds that of any other other position within the School </t>
  </si>
  <si>
    <t>Average</t>
  </si>
  <si>
    <t>University Committes (not currently included)</t>
  </si>
  <si>
    <t>MSc/PhD Course Co-ordinator</t>
  </si>
  <si>
    <t>Required Total</t>
  </si>
  <si>
    <t>Placement supervision</t>
  </si>
  <si>
    <t>School of Chemistry Executive Committee</t>
  </si>
  <si>
    <t>Convenor Staff Student Committee</t>
  </si>
  <si>
    <t>Section Coordinators</t>
  </si>
  <si>
    <t>NAME</t>
  </si>
  <si>
    <t>Graduate Research Committee</t>
  </si>
  <si>
    <t>All other Third Year and Fourth Year Course Coordinators (Year Coordinators: 6)</t>
  </si>
  <si>
    <t>Group 5</t>
  </si>
  <si>
    <t>Outreach Officer</t>
  </si>
  <si>
    <t>CH506/CH5102</t>
  </si>
  <si>
    <t>CH3101</t>
  </si>
  <si>
    <t>Course Coordinators CH202, CH203, CH204 and CH205b (Second Year Coordinator: 12)</t>
  </si>
  <si>
    <t>Course Coordinator CH140/CP102(1MR, 1HF)</t>
  </si>
  <si>
    <t>Group 4</t>
  </si>
  <si>
    <t>F</t>
  </si>
  <si>
    <t>E</t>
  </si>
  <si>
    <t>Placement Coordinator</t>
  </si>
  <si>
    <t>Coordinator Biopharmaceutical Chemistry</t>
  </si>
  <si>
    <t>Coordinator MSc (Chemistry Research)</t>
  </si>
  <si>
    <t>Course Coordinator CH120/CH130/CP102(1EV)</t>
  </si>
  <si>
    <t>Group 3</t>
  </si>
  <si>
    <t>Safety Officer</t>
  </si>
  <si>
    <t>L(1 cr/h) + T(0.66 cr/h) (cr)</t>
  </si>
  <si>
    <t>12 cr/St (cr)</t>
  </si>
  <si>
    <t>20 cr/St (cr)</t>
  </si>
  <si>
    <t>200 &gt; 2yr 150&gt; 1 yr 100 yr 1</t>
  </si>
  <si>
    <t>5 cr/it (cr)</t>
  </si>
  <si>
    <t xml:space="preserve">10 cr/it (cr) </t>
  </si>
  <si>
    <t>15 cr/It (cr)</t>
  </si>
  <si>
    <t>20 cr/It (cr)</t>
  </si>
  <si>
    <t>*(cr)</t>
  </si>
  <si>
    <t>20 cr /st (cr, max 80)</t>
  </si>
  <si>
    <t>12/st (cr)</t>
  </si>
  <si>
    <t>4 cr/st (cr)</t>
  </si>
  <si>
    <t>10 cr/st (cr)</t>
  </si>
  <si>
    <t>0.66 cr/h    (hr)</t>
  </si>
  <si>
    <t xml:space="preserve">1 cr/h (hr) </t>
  </si>
  <si>
    <t>0.66 cr/h (hr)</t>
  </si>
  <si>
    <t>1cr/h (hr)</t>
  </si>
  <si>
    <t>First Year Course Coordinator: 1BS lectures; First Year Practicals (incl. CH120 practicals)</t>
  </si>
  <si>
    <t>Group 2</t>
  </si>
  <si>
    <t>Group 1</t>
  </si>
  <si>
    <t>PhD
(Full Supervision)</t>
  </si>
  <si>
    <t>MSc
Research</t>
  </si>
  <si>
    <t>4th year
(with PG)</t>
  </si>
  <si>
    <t xml:space="preserve">4th year
(no PG) </t>
  </si>
  <si>
    <t>Tutorials</t>
  </si>
  <si>
    <t>Practicals
(3rd year)</t>
  </si>
  <si>
    <t>Practicals
(1st and 2nd year)</t>
  </si>
  <si>
    <t>Lectures</t>
  </si>
  <si>
    <t>Head of School</t>
  </si>
  <si>
    <t>Total Credits</t>
  </si>
  <si>
    <t>NUIG Teaching outside School</t>
  </si>
  <si>
    <t>MSc (Outside School)</t>
  </si>
  <si>
    <t>PhD                      (&gt; 4 and outside School)</t>
  </si>
  <si>
    <t>Total Core Credits</t>
  </si>
  <si>
    <t>Total Admin Credits</t>
  </si>
  <si>
    <t>CORE ADMINISTRATION</t>
  </si>
  <si>
    <t>Total Teaching Credits</t>
  </si>
  <si>
    <t>CORE TEACHING</t>
  </si>
  <si>
    <t>1 credit = 1 standard examination linked lecture</t>
  </si>
  <si>
    <t>WORKLOAD in CHEMISTRY (Teaching and Administration)  Academic Year 2016/2017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</si>
</sst>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9" x14ac:knownFonts="1">
    <font>
      <sz val="11"/>
      <color theme="1"/>
      <name val="Calibri"/>
      <family val="2"/>
      <scheme val="minor"/>
    </font>
    <font>
      <b/>
      <sz val="11"/>
      <color theme="1"/>
      <name val="Calibri"/>
      <family val="2"/>
      <scheme val="minor"/>
    </font>
    <font>
      <b/>
      <sz val="12"/>
      <name val="Arial"/>
      <family val="2"/>
    </font>
    <font>
      <sz val="12"/>
      <name val="Arial"/>
      <family val="2"/>
    </font>
    <font>
      <b/>
      <i/>
      <sz val="11"/>
      <color theme="1"/>
      <name val="Calibri"/>
      <family val="2"/>
      <scheme val="minor"/>
    </font>
    <font>
      <i/>
      <sz val="11"/>
      <color theme="1"/>
      <name val="Calibri"/>
      <family val="2"/>
      <scheme val="minor"/>
    </font>
    <font>
      <b/>
      <sz val="14"/>
      <name val="Arial"/>
      <family val="2"/>
    </font>
    <font>
      <b/>
      <sz val="13"/>
      <name val="Arial"/>
      <family val="2"/>
    </font>
    <font>
      <b/>
      <sz val="11"/>
      <color rgb="FFFF0000"/>
      <name val="Calibri"/>
      <family val="2"/>
      <scheme val="minor"/>
    </font>
    <font>
      <b/>
      <sz val="11"/>
      <color rgb="FFFA7D00"/>
      <name val="Calibri"/>
      <family val="2"/>
      <scheme val="minor"/>
    </font>
    <font>
      <sz val="10"/>
      <name val="Verdana"/>
    </font>
    <font>
      <sz val="12"/>
      <name val="Calibri"/>
      <scheme val="minor"/>
    </font>
    <font>
      <b/>
      <sz val="12"/>
      <name val="Calibri"/>
      <scheme val="minor"/>
    </font>
    <font>
      <sz val="12"/>
      <name val="MS Sans Serif"/>
      <family val="2"/>
    </font>
    <font>
      <sz val="8.5"/>
      <name val="MS Sans Serif"/>
      <family val="2"/>
    </font>
    <font>
      <b/>
      <sz val="12"/>
      <name val="MS Sans Serif"/>
      <family val="2"/>
    </font>
    <font>
      <sz val="12"/>
      <color indexed="9"/>
      <name val="MS Sans Serif"/>
    </font>
    <font>
      <i/>
      <sz val="12"/>
      <name val="MS Sans Serif"/>
      <family val="2"/>
    </font>
    <font>
      <sz val="12"/>
      <name val="Times New Roman"/>
      <family val="1"/>
    </font>
    <font>
      <b/>
      <i/>
      <sz val="12"/>
      <name val="MS Sans Serif"/>
    </font>
    <font>
      <sz val="16"/>
      <color indexed="9"/>
      <name val="MS Sans Serif"/>
    </font>
    <font>
      <b/>
      <sz val="9"/>
      <color indexed="81"/>
      <name val="Verdana"/>
    </font>
    <font>
      <sz val="9"/>
      <color indexed="81"/>
      <name val="Verdana"/>
    </font>
    <font>
      <b/>
      <sz val="12"/>
      <color rgb="FFFF0000"/>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i/>
      <sz val="9"/>
      <color theme="1"/>
      <name val="Calibri"/>
      <family val="2"/>
      <scheme val="minor"/>
    </font>
    <font>
      <b/>
      <sz val="14"/>
      <color theme="1"/>
      <name val="Calibri"/>
      <family val="2"/>
      <scheme val="minor"/>
    </font>
    <font>
      <b/>
      <sz val="12"/>
      <color theme="1"/>
      <name val="Calibri"/>
      <family val="2"/>
      <scheme val="minor"/>
    </font>
    <font>
      <sz val="11"/>
      <color theme="1"/>
      <name val="Calibri"/>
      <family val="2"/>
    </font>
    <font>
      <sz val="8.25"/>
      <color theme="1"/>
      <name val="Calibri"/>
      <family val="2"/>
    </font>
    <font>
      <b/>
      <sz val="11"/>
      <color theme="1"/>
      <name val="Calibri"/>
      <family val="2"/>
    </font>
    <font>
      <b/>
      <sz val="8.25"/>
      <color theme="1"/>
      <name val="Calibri"/>
      <family val="2"/>
    </font>
    <font>
      <sz val="22"/>
      <color theme="1"/>
      <name val="Calibri"/>
      <family val="2"/>
      <scheme val="minor"/>
    </font>
    <font>
      <b/>
      <sz val="11"/>
      <name val="Calibri"/>
      <family val="2"/>
      <scheme val="minor"/>
    </font>
    <font>
      <b/>
      <sz val="8"/>
      <color theme="1"/>
      <name val="Calibri"/>
      <family val="2"/>
      <scheme val="minor"/>
    </font>
    <font>
      <sz val="8"/>
      <color theme="1"/>
      <name val="Calibri"/>
      <family val="2"/>
      <scheme val="minor"/>
    </font>
  </fonts>
  <fills count="16">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2F2F2"/>
      </patternFill>
    </fill>
    <fill>
      <patternFill patternType="solid">
        <fgColor theme="0"/>
        <bgColor indexed="64"/>
      </patternFill>
    </fill>
    <fill>
      <patternFill patternType="solid">
        <fgColor indexed="1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2D050"/>
        <bgColor indexed="64"/>
      </patternFill>
    </fill>
  </fills>
  <borders count="9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rgb="FFC00000"/>
      </right>
      <top style="thin">
        <color auto="1"/>
      </top>
      <bottom style="thin">
        <color auto="1"/>
      </bottom>
      <diagonal/>
    </border>
    <border>
      <left/>
      <right style="medium">
        <color rgb="FFC00000"/>
      </right>
      <top style="thin">
        <color auto="1"/>
      </top>
      <bottom style="thin">
        <color auto="1"/>
      </bottom>
      <diagonal/>
    </border>
    <border>
      <left style="medium">
        <color rgb="FFC00000"/>
      </left>
      <right/>
      <top style="thin">
        <color auto="1"/>
      </top>
      <bottom style="thin">
        <color auto="1"/>
      </bottom>
      <diagonal/>
    </border>
    <border>
      <left style="thin">
        <color auto="1"/>
      </left>
      <right style="thick">
        <color rgb="FFC00000"/>
      </right>
      <top style="thin">
        <color auto="1"/>
      </top>
      <bottom style="thin">
        <color auto="1"/>
      </bottom>
      <diagonal/>
    </border>
    <border>
      <left/>
      <right style="thick">
        <color rgb="FFC00000"/>
      </right>
      <top style="thin">
        <color auto="1"/>
      </top>
      <bottom style="thin">
        <color auto="1"/>
      </bottom>
      <diagonal/>
    </border>
    <border>
      <left style="thin">
        <color auto="1"/>
      </left>
      <right style="thick">
        <color rgb="FFC00000"/>
      </right>
      <top style="thin">
        <color auto="1"/>
      </top>
      <bottom/>
      <diagonal/>
    </border>
    <border>
      <left style="double">
        <color theme="5"/>
      </left>
      <right style="double">
        <color theme="5"/>
      </right>
      <top style="double">
        <color theme="5"/>
      </top>
      <bottom style="double">
        <color theme="5"/>
      </bottom>
      <diagonal/>
    </border>
    <border>
      <left/>
      <right style="thin">
        <color auto="1"/>
      </right>
      <top style="thin">
        <color auto="1"/>
      </top>
      <bottom/>
      <diagonal/>
    </border>
    <border>
      <left/>
      <right/>
      <top/>
      <bottom style="thin">
        <color auto="1"/>
      </bottom>
      <diagonal/>
    </border>
    <border>
      <left style="thin">
        <color theme="5"/>
      </left>
      <right/>
      <top style="thin">
        <color theme="5"/>
      </top>
      <bottom style="thin">
        <color auto="1"/>
      </bottom>
      <diagonal/>
    </border>
    <border>
      <left/>
      <right style="double">
        <color theme="5"/>
      </right>
      <top style="thin">
        <color theme="5"/>
      </top>
      <bottom style="thin">
        <color auto="1"/>
      </bottom>
      <diagonal/>
    </border>
    <border>
      <left style="double">
        <color theme="5"/>
      </left>
      <right/>
      <top style="thin">
        <color theme="5"/>
      </top>
      <bottom style="thin">
        <color theme="5"/>
      </bottom>
      <diagonal/>
    </border>
    <border>
      <left/>
      <right/>
      <top style="thin">
        <color theme="5"/>
      </top>
      <bottom style="thin">
        <color theme="5"/>
      </bottom>
      <diagonal/>
    </border>
    <border>
      <left/>
      <right style="double">
        <color theme="5"/>
      </right>
      <top style="thin">
        <color theme="5"/>
      </top>
      <bottom style="thin">
        <color theme="5"/>
      </bottom>
      <diagonal/>
    </border>
    <border>
      <left/>
      <right/>
      <top style="thin">
        <color auto="1"/>
      </top>
      <bottom/>
      <diagonal/>
    </border>
    <border>
      <left style="medium">
        <color rgb="FFC00000"/>
      </left>
      <right style="thin">
        <color auto="1"/>
      </right>
      <top style="thin">
        <color auto="1"/>
      </top>
      <bottom style="thin">
        <color auto="1"/>
      </bottom>
      <diagonal/>
    </border>
    <border>
      <left style="thin">
        <color auto="1"/>
      </left>
      <right style="medium">
        <color rgb="FFC00000"/>
      </right>
      <top style="thin">
        <color auto="1"/>
      </top>
      <bottom/>
      <diagonal/>
    </border>
    <border>
      <left style="medium">
        <color rgb="FFC00000"/>
      </left>
      <right style="thin">
        <color auto="1"/>
      </right>
      <top style="thin">
        <color auto="1"/>
      </top>
      <bottom/>
      <diagonal/>
    </border>
    <border>
      <left/>
      <right style="thin">
        <color rgb="FFC00000"/>
      </right>
      <top style="thin">
        <color rgb="FFC00000"/>
      </top>
      <bottom style="thin">
        <color rgb="FFC00000"/>
      </bottom>
      <diagonal/>
    </border>
    <border>
      <left/>
      <right/>
      <top style="thin">
        <color rgb="FFC00000"/>
      </top>
      <bottom style="thin">
        <color rgb="FFC00000"/>
      </bottom>
      <diagonal/>
    </border>
    <border>
      <left style="double">
        <color rgb="FFC00000"/>
      </left>
      <right style="medium">
        <color rgb="FFC00000"/>
      </right>
      <top style="double">
        <color rgb="FFC00000"/>
      </top>
      <bottom style="double">
        <color rgb="FFC00000"/>
      </bottom>
      <diagonal/>
    </border>
    <border>
      <left style="thin">
        <color rgb="FFC00000"/>
      </left>
      <right/>
      <top style="thin">
        <color rgb="FFC00000"/>
      </top>
      <bottom style="thin">
        <color rgb="FFC00000"/>
      </bottom>
      <diagonal/>
    </border>
    <border>
      <left style="medium">
        <color rgb="FFC00000"/>
      </left>
      <right/>
      <top style="thin">
        <color rgb="FFC00000"/>
      </top>
      <bottom style="thin">
        <color rgb="FFC00000"/>
      </bottom>
      <diagonal/>
    </border>
    <border>
      <left style="thick">
        <color rgb="FFC00000"/>
      </left>
      <right/>
      <top style="thin">
        <color auto="1"/>
      </top>
      <bottom style="thin">
        <color auto="1"/>
      </bottom>
      <diagonal/>
    </border>
    <border>
      <left/>
      <right style="medium">
        <color rgb="FFC00000"/>
      </right>
      <top style="thin">
        <color auto="1"/>
      </top>
      <bottom/>
      <diagonal/>
    </border>
    <border>
      <left/>
      <right style="medium">
        <color rgb="FFC00000"/>
      </right>
      <top/>
      <bottom/>
      <diagonal/>
    </border>
    <border>
      <left style="thin">
        <color auto="1"/>
      </left>
      <right/>
      <top/>
      <bottom/>
      <diagonal/>
    </border>
    <border>
      <left style="thin">
        <color auto="1"/>
      </left>
      <right/>
      <top/>
      <bottom style="thin">
        <color auto="1"/>
      </bottom>
      <diagonal/>
    </border>
    <border>
      <left/>
      <right style="medium">
        <color rgb="FFC00000"/>
      </right>
      <top/>
      <bottom style="thin">
        <color auto="1"/>
      </bottom>
      <diagonal/>
    </border>
    <border>
      <left style="medium">
        <color rgb="FFC00000"/>
      </left>
      <right/>
      <top style="thin">
        <color auto="1"/>
      </top>
      <bottom/>
      <diagonal/>
    </border>
    <border>
      <left style="medium">
        <color rgb="FFC00000"/>
      </left>
      <right/>
      <top/>
      <bottom/>
      <diagonal/>
    </border>
    <border>
      <left/>
      <right style="thin">
        <color auto="1"/>
      </right>
      <top/>
      <bottom/>
      <diagonal/>
    </border>
    <border>
      <left style="medium">
        <color rgb="FFC00000"/>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style="thick">
        <color auto="1"/>
      </right>
      <top/>
      <bottom/>
      <diagonal/>
    </border>
    <border>
      <left style="thick">
        <color auto="1"/>
      </left>
      <right/>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right style="thick">
        <color auto="1"/>
      </right>
      <top/>
      <bottom style="thin">
        <color auto="1"/>
      </bottom>
      <diagonal/>
    </border>
    <border>
      <left/>
      <right style="thick">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ck">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bottom style="thick">
        <color indexed="64"/>
      </bottom>
      <diagonal/>
    </border>
    <border>
      <left/>
      <right style="thick">
        <color indexed="64"/>
      </right>
      <top style="thick">
        <color indexed="64"/>
      </top>
      <bottom style="medium">
        <color indexed="64"/>
      </bottom>
      <diagonal/>
    </border>
    <border>
      <left style="medium">
        <color indexed="64"/>
      </left>
      <right/>
      <top style="thick">
        <color indexed="64"/>
      </top>
      <bottom style="medium">
        <color indexed="64"/>
      </bottom>
      <diagonal/>
    </border>
    <border>
      <left style="medium">
        <color indexed="64"/>
      </left>
      <right/>
      <top style="thick">
        <color indexed="64"/>
      </top>
      <bottom/>
      <diagonal/>
    </border>
    <border>
      <left style="medium">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style="thick">
        <color indexed="64"/>
      </top>
      <bottom/>
      <diagonal/>
    </border>
    <border>
      <left style="thin">
        <color rgb="FF7F7F7F"/>
      </left>
      <right style="thin">
        <color rgb="FF7F7F7F"/>
      </right>
      <top/>
      <bottom style="thin">
        <color rgb="FF7F7F7F"/>
      </bottom>
      <diagonal/>
    </border>
    <border>
      <left style="thin">
        <color indexed="64"/>
      </left>
      <right style="thin">
        <color rgb="FF7F7F7F"/>
      </right>
      <top/>
      <bottom style="thin">
        <color rgb="FF7F7F7F"/>
      </bottom>
      <diagonal/>
    </border>
    <border>
      <left style="thin">
        <color rgb="FF7F7F7F"/>
      </left>
      <right style="thin">
        <color rgb="FF7F7F7F"/>
      </right>
      <top/>
      <bottom/>
      <diagonal/>
    </border>
    <border>
      <left/>
      <right style="thin">
        <color rgb="FF7F7F7F"/>
      </right>
      <top/>
      <bottom/>
      <diagonal/>
    </border>
    <border>
      <left style="thin">
        <color rgb="FF7F7F7F"/>
      </left>
      <right/>
      <top/>
      <bottom/>
      <diagonal/>
    </border>
    <border>
      <left style="thin">
        <color indexed="64"/>
      </left>
      <right style="thin">
        <color rgb="FF7F7F7F"/>
      </right>
      <top/>
      <bottom/>
      <diagonal/>
    </border>
    <border>
      <left style="thin">
        <color rgb="FF7F7F7F"/>
      </left>
      <right style="thin">
        <color rgb="FF7F7F7F"/>
      </right>
      <top style="thin">
        <color rgb="FF7F7F7F"/>
      </top>
      <bottom/>
      <diagonal/>
    </border>
    <border>
      <left style="thin">
        <color indexed="64"/>
      </left>
      <right style="thin">
        <color rgb="FF7F7F7F"/>
      </right>
      <top style="thin">
        <color rgb="FF7F7F7F"/>
      </top>
      <bottom/>
      <diagonal/>
    </border>
  </borders>
  <cellStyleXfs count="3">
    <xf numFmtId="0" fontId="0" fillId="0" borderId="0"/>
    <xf numFmtId="0" fontId="9" fillId="6" borderId="40" applyNumberFormat="0" applyAlignment="0" applyProtection="0"/>
    <xf numFmtId="0" fontId="10" fillId="0" borderId="0"/>
  </cellStyleXfs>
  <cellXfs count="481">
    <xf numFmtId="0" fontId="0" fillId="0" borderId="0" xfId="0"/>
    <xf numFmtId="0" fontId="3" fillId="0" borderId="0" xfId="0" applyFont="1" applyBorder="1" applyAlignment="1">
      <alignment vertical="center" wrapText="1"/>
    </xf>
    <xf numFmtId="0" fontId="0" fillId="0" borderId="2" xfId="0" applyBorder="1"/>
    <xf numFmtId="0" fontId="0" fillId="0" borderId="2" xfId="0" applyBorder="1" applyAlignment="1">
      <alignment wrapText="1"/>
    </xf>
    <xf numFmtId="0" fontId="0" fillId="0" borderId="5" xfId="0" applyBorder="1" applyAlignment="1">
      <alignment wrapText="1"/>
    </xf>
    <xf numFmtId="0" fontId="0" fillId="0" borderId="6" xfId="0" applyBorder="1" applyAlignment="1">
      <alignment wrapText="1"/>
    </xf>
    <xf numFmtId="0" fontId="4" fillId="0" borderId="2" xfId="0" applyFont="1" applyBorder="1"/>
    <xf numFmtId="0" fontId="4" fillId="0" borderId="6" xfId="0" applyFont="1" applyBorder="1" applyAlignment="1">
      <alignment wrapText="1"/>
    </xf>
    <xf numFmtId="0" fontId="4" fillId="0" borderId="5" xfId="0" applyFont="1" applyBorder="1" applyAlignment="1">
      <alignment wrapText="1"/>
    </xf>
    <xf numFmtId="0" fontId="4"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7" xfId="0" applyBorder="1" applyAlignment="1">
      <alignment wrapText="1"/>
    </xf>
    <xf numFmtId="0" fontId="0" fillId="3" borderId="2" xfId="0" applyFill="1" applyBorder="1"/>
    <xf numFmtId="0" fontId="4" fillId="0" borderId="9" xfId="0" applyFont="1" applyBorder="1" applyAlignment="1">
      <alignment wrapText="1"/>
    </xf>
    <xf numFmtId="0" fontId="0" fillId="0" borderId="9"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0" xfId="0" applyBorder="1" applyAlignment="1">
      <alignment wrapText="1"/>
    </xf>
    <xf numFmtId="0" fontId="4" fillId="0" borderId="0" xfId="0" applyFont="1" applyBorder="1" applyAlignment="1">
      <alignment horizontal="left" wrapText="1"/>
    </xf>
    <xf numFmtId="0" fontId="4" fillId="0" borderId="20" xfId="0" applyFont="1" applyBorder="1" applyAlignment="1">
      <alignment horizontal="left" wrapText="1"/>
    </xf>
    <xf numFmtId="0" fontId="1" fillId="4" borderId="5" xfId="0" applyFont="1" applyFill="1" applyBorder="1" applyAlignment="1">
      <alignment wrapText="1"/>
    </xf>
    <xf numFmtId="0" fontId="5" fillId="0" borderId="5" xfId="0" applyFont="1" applyBorder="1" applyAlignment="1">
      <alignment wrapText="1"/>
    </xf>
    <xf numFmtId="0" fontId="4" fillId="0" borderId="3" xfId="0" applyFont="1" applyBorder="1" applyAlignment="1">
      <alignment wrapText="1"/>
    </xf>
    <xf numFmtId="0" fontId="4" fillId="0" borderId="21" xfId="0" applyFont="1" applyBorder="1" applyAlignment="1">
      <alignment wrapText="1"/>
    </xf>
    <xf numFmtId="0" fontId="0" fillId="0" borderId="21" xfId="0" applyBorder="1" applyAlignment="1">
      <alignment wrapText="1"/>
    </xf>
    <xf numFmtId="0" fontId="4" fillId="0" borderId="7" xfId="0" applyFont="1" applyBorder="1" applyAlignment="1">
      <alignment wrapText="1"/>
    </xf>
    <xf numFmtId="0" fontId="4" fillId="0" borderId="4" xfId="0" applyFont="1"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0" xfId="0" applyBorder="1" applyAlignment="1">
      <alignment wrapText="1"/>
    </xf>
    <xf numFmtId="0" fontId="4" fillId="0" borderId="5" xfId="0" applyFont="1" applyFill="1" applyBorder="1" applyAlignment="1">
      <alignment horizontal="left"/>
    </xf>
    <xf numFmtId="0" fontId="0" fillId="0" borderId="26" xfId="0" applyBorder="1" applyAlignment="1">
      <alignment wrapText="1"/>
    </xf>
    <xf numFmtId="0" fontId="4" fillId="0" borderId="27" xfId="0" applyFont="1" applyBorder="1" applyAlignment="1">
      <alignment wrapText="1"/>
    </xf>
    <xf numFmtId="0" fontId="4" fillId="0" borderId="28" xfId="0" applyFont="1" applyBorder="1" applyAlignment="1">
      <alignment wrapText="1"/>
    </xf>
    <xf numFmtId="0" fontId="0" fillId="0" borderId="0" xfId="0" applyBorder="1"/>
    <xf numFmtId="0" fontId="1" fillId="4" borderId="2" xfId="0" applyFont="1" applyFill="1" applyBorder="1"/>
    <xf numFmtId="0" fontId="0" fillId="4" borderId="5" xfId="0" applyFill="1" applyBorder="1"/>
    <xf numFmtId="0" fontId="0" fillId="0" borderId="5" xfId="0" applyBorder="1"/>
    <xf numFmtId="0" fontId="0" fillId="0" borderId="6" xfId="0" applyBorder="1"/>
    <xf numFmtId="0" fontId="1" fillId="4" borderId="6" xfId="0" applyFont="1" applyFill="1" applyBorder="1"/>
    <xf numFmtId="0" fontId="1" fillId="4" borderId="5" xfId="0" applyFont="1" applyFill="1" applyBorder="1"/>
    <xf numFmtId="0" fontId="1" fillId="3" borderId="5" xfId="0" applyFont="1" applyFill="1" applyBorder="1" applyAlignment="1">
      <alignment wrapText="1"/>
    </xf>
    <xf numFmtId="0" fontId="1" fillId="4" borderId="21" xfId="0" applyFont="1" applyFill="1" applyBorder="1" applyAlignment="1">
      <alignment horizontal="center" wrapText="1"/>
    </xf>
    <xf numFmtId="0" fontId="0" fillId="0" borderId="0" xfId="0" applyBorder="1" applyAlignment="1">
      <alignment horizontal="left"/>
    </xf>
    <xf numFmtId="0" fontId="0" fillId="0" borderId="21" xfId="0" applyFont="1" applyBorder="1" applyAlignment="1">
      <alignment wrapText="1"/>
    </xf>
    <xf numFmtId="6" fontId="0" fillId="0" borderId="2" xfId="0" applyNumberFormat="1" applyBorder="1" applyAlignment="1">
      <alignment wrapText="1"/>
    </xf>
    <xf numFmtId="0" fontId="0" fillId="5" borderId="9" xfId="0" applyFill="1" applyBorder="1" applyAlignment="1">
      <alignment wrapText="1"/>
    </xf>
    <xf numFmtId="0" fontId="0" fillId="5" borderId="2" xfId="0" applyFill="1" applyBorder="1" applyAlignment="1">
      <alignment wrapText="1"/>
    </xf>
    <xf numFmtId="0" fontId="0" fillId="5" borderId="5" xfId="0" applyFill="1" applyBorder="1" applyAlignment="1">
      <alignment wrapText="1"/>
    </xf>
    <xf numFmtId="0" fontId="0" fillId="5" borderId="21" xfId="0" applyFill="1" applyBorder="1" applyAlignment="1">
      <alignment wrapText="1"/>
    </xf>
    <xf numFmtId="0" fontId="0" fillId="5" borderId="2" xfId="0" applyFont="1" applyFill="1" applyBorder="1" applyAlignment="1">
      <alignment wrapText="1"/>
    </xf>
    <xf numFmtId="0" fontId="0" fillId="5" borderId="6" xfId="0" applyFont="1" applyFill="1" applyBorder="1" applyAlignment="1">
      <alignment wrapText="1"/>
    </xf>
    <xf numFmtId="0" fontId="0" fillId="5" borderId="6" xfId="0" applyFill="1" applyBorder="1" applyAlignment="1">
      <alignment wrapText="1"/>
    </xf>
    <xf numFmtId="0" fontId="0" fillId="5" borderId="21" xfId="0" applyFont="1" applyFill="1" applyBorder="1" applyAlignment="1">
      <alignment wrapText="1"/>
    </xf>
    <xf numFmtId="0" fontId="0" fillId="5" borderId="4" xfId="0" applyFont="1" applyFill="1" applyBorder="1" applyAlignment="1">
      <alignment wrapText="1"/>
    </xf>
    <xf numFmtId="0" fontId="0" fillId="5" borderId="4" xfId="0" applyFill="1" applyBorder="1" applyAlignment="1">
      <alignment wrapText="1"/>
    </xf>
    <xf numFmtId="0" fontId="8" fillId="5" borderId="3" xfId="0" applyFont="1" applyFill="1" applyBorder="1" applyAlignment="1">
      <alignment wrapText="1"/>
    </xf>
    <xf numFmtId="0" fontId="8" fillId="5" borderId="21" xfId="0" applyFont="1" applyFill="1" applyBorder="1" applyAlignment="1">
      <alignment wrapText="1"/>
    </xf>
    <xf numFmtId="0" fontId="0" fillId="5" borderId="2" xfId="0" applyFill="1" applyBorder="1"/>
    <xf numFmtId="0" fontId="0" fillId="5" borderId="6" xfId="0" applyFill="1" applyBorder="1"/>
    <xf numFmtId="0" fontId="1" fillId="0" borderId="0" xfId="0" applyFont="1" applyAlignment="1">
      <alignment horizontal="left"/>
    </xf>
    <xf numFmtId="0" fontId="1" fillId="3" borderId="2" xfId="0" applyFont="1" applyFill="1" applyBorder="1" applyAlignment="1">
      <alignment horizontal="center"/>
    </xf>
    <xf numFmtId="0" fontId="10" fillId="0" borderId="0" xfId="2"/>
    <xf numFmtId="0" fontId="11" fillId="0" borderId="0" xfId="2" applyFont="1"/>
    <xf numFmtId="0" fontId="12" fillId="0" borderId="0" xfId="2" applyFont="1"/>
    <xf numFmtId="0" fontId="10" fillId="7" borderId="0" xfId="2" applyFill="1"/>
    <xf numFmtId="0" fontId="10" fillId="0" borderId="32" xfId="2" applyBorder="1"/>
    <xf numFmtId="0" fontId="10" fillId="0" borderId="0" xfId="2" applyAlignment="1">
      <alignment horizontal="left"/>
    </xf>
    <xf numFmtId="0" fontId="13" fillId="0" borderId="0" xfId="2" applyFont="1"/>
    <xf numFmtId="0" fontId="13" fillId="7" borderId="0" xfId="2" applyFont="1" applyFill="1"/>
    <xf numFmtId="0" fontId="13" fillId="0" borderId="32" xfId="2" applyFont="1" applyBorder="1"/>
    <xf numFmtId="0" fontId="13" fillId="0" borderId="0" xfId="2" applyFont="1" applyAlignment="1">
      <alignment horizontal="left"/>
    </xf>
    <xf numFmtId="0" fontId="14" fillId="0" borderId="0" xfId="2" applyFont="1"/>
    <xf numFmtId="0" fontId="15" fillId="2" borderId="41" xfId="2" applyFont="1" applyFill="1" applyBorder="1" applyAlignment="1">
      <alignment horizontal="center"/>
    </xf>
    <xf numFmtId="0" fontId="15" fillId="2" borderId="0" xfId="2" applyFont="1" applyFill="1" applyBorder="1" applyAlignment="1">
      <alignment horizontal="center"/>
    </xf>
    <xf numFmtId="0" fontId="13" fillId="2" borderId="41" xfId="2" applyFont="1" applyFill="1" applyBorder="1" applyAlignment="1">
      <alignment horizontal="center"/>
    </xf>
    <xf numFmtId="0" fontId="15" fillId="2" borderId="0" xfId="2" applyFont="1" applyFill="1" applyAlignment="1">
      <alignment horizontal="right"/>
    </xf>
    <xf numFmtId="0" fontId="13" fillId="2" borderId="0" xfId="2" applyFont="1" applyFill="1"/>
    <xf numFmtId="0" fontId="13" fillId="2" borderId="42" xfId="2" applyFont="1" applyFill="1" applyBorder="1"/>
    <xf numFmtId="0" fontId="13" fillId="0" borderId="41" xfId="2" applyFont="1" applyBorder="1"/>
    <xf numFmtId="0" fontId="13" fillId="0" borderId="0" xfId="2" applyFont="1" applyBorder="1"/>
    <xf numFmtId="0" fontId="15" fillId="0" borderId="41" xfId="2" applyFont="1" applyBorder="1" applyAlignment="1">
      <alignment horizontal="right"/>
    </xf>
    <xf numFmtId="0" fontId="13" fillId="0" borderId="42" xfId="2" applyFont="1" applyBorder="1"/>
    <xf numFmtId="0" fontId="15" fillId="0" borderId="0" xfId="2" applyFont="1"/>
    <xf numFmtId="0" fontId="16" fillId="8" borderId="41" xfId="2" applyFont="1" applyFill="1" applyBorder="1"/>
    <xf numFmtId="0" fontId="16" fillId="8" borderId="0" xfId="2" applyFont="1" applyFill="1"/>
    <xf numFmtId="0" fontId="16" fillId="8" borderId="42" xfId="2" applyFont="1" applyFill="1" applyBorder="1"/>
    <xf numFmtId="0" fontId="13" fillId="0" borderId="41" xfId="2" applyFont="1" applyBorder="1" applyAlignment="1">
      <alignment horizontal="center"/>
    </xf>
    <xf numFmtId="0" fontId="10" fillId="0" borderId="0" xfId="2" applyAlignment="1">
      <alignment horizontal="center"/>
    </xf>
    <xf numFmtId="0" fontId="13" fillId="0" borderId="0" xfId="2" applyFont="1" applyAlignment="1">
      <alignment horizontal="center"/>
    </xf>
    <xf numFmtId="0" fontId="13" fillId="0" borderId="0" xfId="2" applyFont="1" applyBorder="1" applyAlignment="1">
      <alignment horizontal="center"/>
    </xf>
    <xf numFmtId="0" fontId="15" fillId="0" borderId="0" xfId="2" applyFont="1" applyAlignment="1">
      <alignment wrapText="1"/>
    </xf>
    <xf numFmtId="0" fontId="17" fillId="0" borderId="0" xfId="2" applyFont="1"/>
    <xf numFmtId="0" fontId="13" fillId="0" borderId="32" xfId="2" applyFont="1" applyBorder="1" applyAlignment="1">
      <alignment horizontal="center"/>
    </xf>
    <xf numFmtId="0" fontId="13" fillId="0" borderId="43" xfId="2" applyFont="1" applyBorder="1"/>
    <xf numFmtId="0" fontId="10" fillId="0" borderId="2" xfId="2" applyBorder="1"/>
    <xf numFmtId="0" fontId="13" fillId="0" borderId="2" xfId="2" applyFont="1" applyBorder="1" applyAlignment="1">
      <alignment horizontal="center"/>
    </xf>
    <xf numFmtId="0" fontId="13" fillId="0" borderId="5" xfId="2" applyFont="1" applyBorder="1" applyAlignment="1">
      <alignment horizontal="center"/>
    </xf>
    <xf numFmtId="0" fontId="13" fillId="0" borderId="2" xfId="2" applyFont="1" applyBorder="1"/>
    <xf numFmtId="0" fontId="13" fillId="0" borderId="44" xfId="2" applyFont="1" applyBorder="1"/>
    <xf numFmtId="0" fontId="13" fillId="0" borderId="5" xfId="2" applyFont="1" applyBorder="1"/>
    <xf numFmtId="0" fontId="10" fillId="0" borderId="44" xfId="2" applyBorder="1"/>
    <xf numFmtId="0" fontId="10" fillId="0" borderId="0" xfId="2" applyAlignment="1">
      <alignment wrapText="1"/>
    </xf>
    <xf numFmtId="0" fontId="13" fillId="0" borderId="0" xfId="2" applyFont="1" applyBorder="1" applyAlignment="1">
      <alignment horizontal="right"/>
    </xf>
    <xf numFmtId="0" fontId="13" fillId="0" borderId="42" xfId="2" applyFont="1" applyBorder="1" applyAlignment="1">
      <alignment horizontal="center"/>
    </xf>
    <xf numFmtId="2" fontId="13" fillId="0" borderId="0" xfId="2" applyNumberFormat="1" applyFont="1" applyAlignment="1">
      <alignment horizontal="right"/>
    </xf>
    <xf numFmtId="0" fontId="13" fillId="0" borderId="0" xfId="2" applyFont="1" applyAlignment="1">
      <alignment horizontal="right"/>
    </xf>
    <xf numFmtId="0" fontId="15" fillId="0" borderId="0" xfId="2" applyFont="1" applyAlignment="1">
      <alignment horizontal="right"/>
    </xf>
    <xf numFmtId="0" fontId="15" fillId="0" borderId="0" xfId="2" applyFont="1" applyAlignment="1">
      <alignment horizontal="center"/>
    </xf>
    <xf numFmtId="0" fontId="15" fillId="0" borderId="0" xfId="2" applyFont="1" applyAlignment="1">
      <alignment horizontal="left"/>
    </xf>
    <xf numFmtId="0" fontId="13" fillId="7" borderId="2" xfId="2" applyFont="1" applyFill="1" applyBorder="1" applyAlignment="1">
      <alignment horizontal="center"/>
    </xf>
    <xf numFmtId="0" fontId="13" fillId="0" borderId="2" xfId="2" applyFont="1" applyFill="1" applyBorder="1" applyAlignment="1">
      <alignment horizontal="center"/>
    </xf>
    <xf numFmtId="0" fontId="13" fillId="0" borderId="44" xfId="2" applyFont="1" applyBorder="1" applyAlignment="1">
      <alignment horizontal="center"/>
    </xf>
    <xf numFmtId="0" fontId="13" fillId="0" borderId="3" xfId="2" applyFont="1" applyBorder="1" applyAlignment="1">
      <alignment horizontal="center"/>
    </xf>
    <xf numFmtId="0" fontId="13" fillId="0" borderId="44" xfId="2" applyFont="1" applyFill="1" applyBorder="1" applyAlignment="1">
      <alignment horizontal="center"/>
    </xf>
    <xf numFmtId="0" fontId="13" fillId="0" borderId="43" xfId="2" applyFont="1" applyBorder="1" applyAlignment="1">
      <alignment horizontal="center"/>
    </xf>
    <xf numFmtId="0" fontId="13" fillId="0" borderId="2" xfId="2" quotePrefix="1" applyFont="1" applyFill="1" applyBorder="1" applyAlignment="1">
      <alignment horizontal="center"/>
    </xf>
    <xf numFmtId="0" fontId="13" fillId="0" borderId="2" xfId="2" quotePrefix="1" applyFont="1" applyBorder="1" applyAlignment="1">
      <alignment horizontal="center"/>
    </xf>
    <xf numFmtId="0" fontId="13" fillId="0" borderId="44" xfId="2" quotePrefix="1" applyFont="1" applyBorder="1" applyAlignment="1">
      <alignment horizontal="center"/>
    </xf>
    <xf numFmtId="0" fontId="18" fillId="0" borderId="0" xfId="2" applyFont="1"/>
    <xf numFmtId="0" fontId="18" fillId="0" borderId="0" xfId="2" applyFont="1" applyAlignment="1">
      <alignment horizontal="left" indent="1"/>
    </xf>
    <xf numFmtId="0" fontId="13" fillId="0" borderId="43" xfId="2" applyFont="1" applyBorder="1" applyAlignment="1">
      <alignment horizontal="center" textRotation="90"/>
    </xf>
    <xf numFmtId="0" fontId="13" fillId="0" borderId="2" xfId="2" applyFont="1" applyBorder="1" applyAlignment="1">
      <alignment horizontal="center" textRotation="90"/>
    </xf>
    <xf numFmtId="0" fontId="13" fillId="0" borderId="45" xfId="2" applyFont="1" applyBorder="1" applyAlignment="1">
      <alignment horizontal="center"/>
    </xf>
    <xf numFmtId="0" fontId="13" fillId="0" borderId="2" xfId="2" applyFont="1" applyBorder="1" applyAlignment="1">
      <alignment horizontal="center" wrapText="1"/>
    </xf>
    <xf numFmtId="0" fontId="13" fillId="0" borderId="3" xfId="2" applyFont="1" applyBorder="1" applyAlignment="1">
      <alignment horizontal="center" textRotation="90"/>
    </xf>
    <xf numFmtId="0" fontId="19" fillId="0" borderId="0" xfId="2" applyFont="1" applyBorder="1"/>
    <xf numFmtId="0" fontId="15" fillId="0" borderId="0" xfId="2" applyNumberFormat="1" applyFont="1" applyBorder="1" applyAlignment="1">
      <alignment horizontal="left" wrapText="1"/>
    </xf>
    <xf numFmtId="0" fontId="15" fillId="0" borderId="0" xfId="2" applyFont="1" applyBorder="1" applyAlignment="1">
      <alignment horizontal="left"/>
    </xf>
    <xf numFmtId="0" fontId="15" fillId="0" borderId="0" xfId="2" applyFont="1" applyBorder="1"/>
    <xf numFmtId="0" fontId="13" fillId="0" borderId="0" xfId="2" applyFont="1" applyFill="1" applyBorder="1" applyAlignment="1">
      <alignment horizontal="center"/>
    </xf>
    <xf numFmtId="0" fontId="13" fillId="0" borderId="46" xfId="2" applyFont="1" applyBorder="1"/>
    <xf numFmtId="0" fontId="13" fillId="0" borderId="14" xfId="2" applyFont="1" applyBorder="1"/>
    <xf numFmtId="0" fontId="13" fillId="0" borderId="14" xfId="2" applyFont="1" applyBorder="1" applyAlignment="1">
      <alignment horizontal="right"/>
    </xf>
    <xf numFmtId="0" fontId="13" fillId="0" borderId="33" xfId="2" applyFont="1" applyBorder="1"/>
    <xf numFmtId="0" fontId="15" fillId="0" borderId="0" xfId="2" applyFont="1" applyFill="1" applyBorder="1" applyAlignment="1">
      <alignment horizontal="center"/>
    </xf>
    <xf numFmtId="0" fontId="15" fillId="0" borderId="47" xfId="2" applyFont="1" applyBorder="1" applyAlignment="1">
      <alignment horizontal="center"/>
    </xf>
    <xf numFmtId="0" fontId="15" fillId="0" borderId="20" xfId="2" applyFont="1" applyBorder="1" applyAlignment="1">
      <alignment horizontal="center"/>
    </xf>
    <xf numFmtId="0" fontId="13" fillId="8" borderId="0" xfId="2" applyFont="1" applyFill="1"/>
    <xf numFmtId="0" fontId="17" fillId="8" borderId="0" xfId="2" applyFont="1" applyFill="1"/>
    <xf numFmtId="0" fontId="13" fillId="8" borderId="0" xfId="2" applyFont="1" applyFill="1" applyAlignment="1">
      <alignment horizontal="left"/>
    </xf>
    <xf numFmtId="0" fontId="20" fillId="8" borderId="0" xfId="2" applyFont="1" applyFill="1"/>
    <xf numFmtId="0" fontId="0" fillId="0" borderId="0" xfId="0" applyFill="1" applyBorder="1"/>
    <xf numFmtId="0" fontId="0" fillId="0" borderId="0" xfId="0" applyAlignment="1">
      <alignment horizontal="center"/>
    </xf>
    <xf numFmtId="0" fontId="0" fillId="0" borderId="37" xfId="0" applyFill="1" applyBorder="1"/>
    <xf numFmtId="0" fontId="0" fillId="0" borderId="32" xfId="0" applyBorder="1"/>
    <xf numFmtId="0" fontId="0" fillId="0" borderId="51" xfId="0" applyFill="1" applyBorder="1"/>
    <xf numFmtId="0" fontId="1" fillId="9" borderId="52" xfId="0" applyFont="1" applyFill="1" applyBorder="1"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0" xfId="0" applyAlignment="1">
      <alignment horizontal="center" vertical="center"/>
    </xf>
    <xf numFmtId="0" fontId="0" fillId="0" borderId="0" xfId="0" applyBorder="1" applyAlignment="1">
      <alignment vertical="center"/>
    </xf>
    <xf numFmtId="0" fontId="1" fillId="0" borderId="54" xfId="0" applyFont="1" applyBorder="1" applyAlignment="1">
      <alignment vertical="center"/>
    </xf>
    <xf numFmtId="0" fontId="0" fillId="9" borderId="0" xfId="0" applyFill="1" applyBorder="1" applyAlignment="1">
      <alignment vertical="center"/>
    </xf>
    <xf numFmtId="0" fontId="1" fillId="9" borderId="54" xfId="0" applyFont="1" applyFill="1" applyBorder="1" applyAlignment="1">
      <alignment vertical="center"/>
    </xf>
    <xf numFmtId="0" fontId="1" fillId="0" borderId="0" xfId="0" applyFont="1"/>
    <xf numFmtId="0" fontId="1" fillId="0" borderId="0" xfId="0" applyFont="1" applyFill="1" applyBorder="1"/>
    <xf numFmtId="0" fontId="1" fillId="0" borderId="0" xfId="0" applyFont="1" applyAlignment="1">
      <alignment horizontal="center"/>
    </xf>
    <xf numFmtId="0" fontId="1" fillId="0" borderId="0" xfId="0" applyFont="1" applyBorder="1"/>
    <xf numFmtId="0" fontId="1" fillId="7" borderId="54" xfId="0" applyFont="1" applyFill="1" applyBorder="1" applyAlignment="1">
      <alignment vertical="center"/>
    </xf>
    <xf numFmtId="0" fontId="1" fillId="0" borderId="0" xfId="0" applyFont="1" applyAlignment="1">
      <alignment vertical="center"/>
    </xf>
    <xf numFmtId="0" fontId="1" fillId="0" borderId="0" xfId="0" applyFont="1" applyFill="1" applyBorder="1" applyAlignment="1">
      <alignment vertical="center"/>
    </xf>
    <xf numFmtId="0" fontId="1" fillId="0" borderId="0" xfId="0" applyFont="1" applyAlignment="1">
      <alignment horizontal="center" vertical="center"/>
    </xf>
    <xf numFmtId="0" fontId="1" fillId="0" borderId="58" xfId="0" applyFont="1" applyBorder="1" applyAlignment="1">
      <alignment vertical="center"/>
    </xf>
    <xf numFmtId="0" fontId="1" fillId="9" borderId="59" xfId="0" applyFont="1" applyFill="1" applyBorder="1" applyAlignment="1">
      <alignment vertical="center"/>
    </xf>
    <xf numFmtId="0" fontId="0" fillId="0" borderId="0" xfId="0" applyAlignment="1">
      <alignment horizontal="right"/>
    </xf>
    <xf numFmtId="0" fontId="0" fillId="9" borderId="2" xfId="0" applyFill="1" applyBorder="1" applyAlignment="1">
      <alignment horizontal="center" vertical="center"/>
    </xf>
    <xf numFmtId="0" fontId="0" fillId="9" borderId="5" xfId="0" applyFill="1" applyBorder="1" applyAlignment="1">
      <alignment horizontal="center" vertical="center"/>
    </xf>
    <xf numFmtId="0" fontId="0" fillId="9" borderId="60" xfId="0" applyFill="1" applyBorder="1" applyAlignment="1">
      <alignment horizontal="center" vertical="center"/>
    </xf>
    <xf numFmtId="0" fontId="0" fillId="9" borderId="3" xfId="0" applyFill="1" applyBorder="1" applyAlignment="1">
      <alignment horizontal="center" vertical="center"/>
    </xf>
    <xf numFmtId="0" fontId="1" fillId="9" borderId="5" xfId="0" applyFont="1" applyFill="1" applyBorder="1"/>
    <xf numFmtId="0" fontId="0" fillId="9" borderId="60" xfId="0" applyFill="1" applyBorder="1"/>
    <xf numFmtId="2" fontId="1" fillId="9" borderId="3" xfId="0" applyNumberFormat="1" applyFont="1" applyFill="1" applyBorder="1" applyAlignment="1">
      <alignment horizontal="center" vertical="center"/>
    </xf>
    <xf numFmtId="1" fontId="1" fillId="9" borderId="2" xfId="0" applyNumberFormat="1" applyFont="1" applyFill="1" applyBorder="1" applyAlignment="1">
      <alignment horizontal="center" vertical="center"/>
    </xf>
    <xf numFmtId="0" fontId="1" fillId="9" borderId="60" xfId="0" applyFont="1" applyFill="1" applyBorder="1"/>
    <xf numFmtId="0" fontId="1" fillId="9" borderId="3" xfId="0" applyFont="1" applyFill="1" applyBorder="1"/>
    <xf numFmtId="0" fontId="0" fillId="0" borderId="1" xfId="0" applyBorder="1" applyAlignment="1">
      <alignment horizontal="center" vertical="center"/>
    </xf>
    <xf numFmtId="0" fontId="0" fillId="0" borderId="13" xfId="0" applyBorder="1" applyAlignment="1">
      <alignment horizontal="center" vertical="center"/>
    </xf>
    <xf numFmtId="0" fontId="0" fillId="0" borderId="60" xfId="0" applyBorder="1" applyAlignment="1">
      <alignment horizontal="center" vertical="center"/>
    </xf>
    <xf numFmtId="0" fontId="0" fillId="0" borderId="48" xfId="0" applyBorder="1" applyAlignment="1">
      <alignment horizontal="center" vertical="center"/>
    </xf>
    <xf numFmtId="0" fontId="0" fillId="0" borderId="0" xfId="0" applyBorder="1" applyAlignment="1">
      <alignment horizontal="center" vertical="center"/>
    </xf>
    <xf numFmtId="0" fontId="1" fillId="0" borderId="1" xfId="0" applyFont="1" applyBorder="1"/>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1" fillId="9" borderId="2" xfId="0" applyFont="1" applyFill="1" applyBorder="1"/>
    <xf numFmtId="2" fontId="1" fillId="9"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Border="1" applyAlignment="1">
      <alignment horizontal="center" vertical="center"/>
    </xf>
    <xf numFmtId="0" fontId="1" fillId="0" borderId="2" xfId="0" applyFont="1" applyBorder="1"/>
    <xf numFmtId="2" fontId="1" fillId="0" borderId="2" xfId="0" applyNumberFormat="1" applyFont="1" applyBorder="1" applyAlignment="1">
      <alignment horizontal="center" vertical="center"/>
    </xf>
    <xf numFmtId="1" fontId="1" fillId="0" borderId="2" xfId="0" applyNumberFormat="1" applyFont="1" applyBorder="1" applyAlignment="1">
      <alignment horizontal="center" vertical="center"/>
    </xf>
    <xf numFmtId="0" fontId="0" fillId="0" borderId="3" xfId="0" applyBorder="1"/>
    <xf numFmtId="0" fontId="0" fillId="0" borderId="37" xfId="0" applyBorder="1"/>
    <xf numFmtId="0" fontId="25" fillId="5" borderId="2" xfId="0" applyFont="1" applyFill="1" applyBorder="1" applyAlignment="1">
      <alignment horizontal="center"/>
    </xf>
    <xf numFmtId="0" fontId="25" fillId="10" borderId="2" xfId="0" applyFont="1" applyFill="1" applyBorder="1" applyAlignment="1">
      <alignment horizontal="center"/>
    </xf>
    <xf numFmtId="0" fontId="25" fillId="10" borderId="2" xfId="0" applyFont="1" applyFill="1" applyBorder="1" applyAlignment="1">
      <alignment horizontal="center" wrapText="1"/>
    </xf>
    <xf numFmtId="0" fontId="0" fillId="10" borderId="2" xfId="0" applyFill="1" applyBorder="1"/>
    <xf numFmtId="0" fontId="25" fillId="0" borderId="2" xfId="0" applyFont="1" applyBorder="1" applyAlignment="1">
      <alignment horizontal="left" wrapText="1"/>
    </xf>
    <xf numFmtId="0" fontId="0" fillId="11" borderId="2" xfId="0" applyFill="1" applyBorder="1" applyAlignment="1">
      <alignment horizontal="center"/>
    </xf>
    <xf numFmtId="0" fontId="25" fillId="12" borderId="2" xfId="0" applyFont="1" applyFill="1" applyBorder="1" applyAlignment="1">
      <alignment horizontal="center"/>
    </xf>
    <xf numFmtId="0" fontId="25" fillId="0" borderId="0" xfId="0" applyFont="1" applyFill="1" applyBorder="1" applyAlignment="1">
      <alignment horizontal="center"/>
    </xf>
    <xf numFmtId="0" fontId="25" fillId="13" borderId="2" xfId="0" applyFont="1" applyFill="1" applyBorder="1" applyAlignment="1">
      <alignment horizontal="center"/>
    </xf>
    <xf numFmtId="0" fontId="25" fillId="3" borderId="2" xfId="0" applyFont="1" applyFill="1" applyBorder="1" applyAlignment="1">
      <alignment horizontal="center"/>
    </xf>
    <xf numFmtId="0" fontId="25" fillId="14" borderId="2" xfId="0" applyFont="1" applyFill="1" applyBorder="1" applyAlignment="1"/>
    <xf numFmtId="0" fontId="25" fillId="14" borderId="2" xfId="0" applyFont="1" applyFill="1" applyBorder="1" applyAlignment="1">
      <alignment horizontal="center"/>
    </xf>
    <xf numFmtId="0" fontId="25" fillId="0" borderId="0" xfId="0" applyFont="1" applyFill="1" applyBorder="1" applyAlignment="1">
      <alignment horizontal="left" wrapText="1"/>
    </xf>
    <xf numFmtId="0" fontId="26" fillId="5" borderId="2" xfId="0" applyFont="1" applyFill="1" applyBorder="1" applyAlignment="1">
      <alignment horizontal="center" vertical="center"/>
    </xf>
    <xf numFmtId="0" fontId="27" fillId="5" borderId="2" xfId="0" applyFont="1" applyFill="1" applyBorder="1" applyAlignment="1">
      <alignment horizontal="center" vertical="center"/>
    </xf>
    <xf numFmtId="0" fontId="26" fillId="10" borderId="2" xfId="0" applyFont="1" applyFill="1" applyBorder="1" applyAlignment="1">
      <alignment horizontal="center" vertical="center"/>
    </xf>
    <xf numFmtId="0" fontId="26" fillId="10" borderId="2" xfId="0" applyFont="1" applyFill="1" applyBorder="1" applyAlignment="1">
      <alignment horizontal="center" vertical="center" wrapText="1"/>
    </xf>
    <xf numFmtId="0" fontId="1" fillId="9" borderId="2" xfId="0" applyFont="1" applyFill="1" applyBorder="1" applyAlignment="1">
      <alignment horizontal="left" vertical="center" wrapText="1"/>
    </xf>
    <xf numFmtId="0" fontId="26" fillId="0" borderId="0" xfId="0" applyFont="1" applyFill="1" applyBorder="1" applyAlignment="1">
      <alignment horizontal="center" vertical="center"/>
    </xf>
    <xf numFmtId="0" fontId="26" fillId="11" borderId="2" xfId="0" applyFont="1" applyFill="1" applyBorder="1" applyAlignment="1">
      <alignment horizontal="center" vertical="center"/>
    </xf>
    <xf numFmtId="0" fontId="26" fillId="12" borderId="2" xfId="0" applyFont="1" applyFill="1" applyBorder="1" applyAlignment="1">
      <alignment horizontal="center" vertical="center"/>
    </xf>
    <xf numFmtId="0" fontId="27" fillId="0" borderId="0" xfId="0" applyFont="1" applyFill="1" applyBorder="1" applyAlignment="1">
      <alignment horizontal="center" vertical="center"/>
    </xf>
    <xf numFmtId="0" fontId="27" fillId="13" borderId="2" xfId="0" applyFont="1" applyFill="1" applyBorder="1" applyAlignment="1">
      <alignment horizontal="center" vertical="center"/>
    </xf>
    <xf numFmtId="0" fontId="26" fillId="3" borderId="2" xfId="0" applyFont="1" applyFill="1" applyBorder="1" applyAlignment="1">
      <alignment horizontal="center" vertical="center"/>
    </xf>
    <xf numFmtId="0" fontId="26" fillId="14" borderId="2" xfId="0" applyFont="1" applyFill="1" applyBorder="1" applyAlignment="1">
      <alignment horizontal="center" vertical="center"/>
    </xf>
    <xf numFmtId="0" fontId="26" fillId="0" borderId="0" xfId="0" applyFont="1" applyFill="1" applyBorder="1" applyAlignment="1">
      <alignment horizontal="center" vertical="center" wrapText="1"/>
    </xf>
    <xf numFmtId="0" fontId="27" fillId="10" borderId="2"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7" fillId="14" borderId="2" xfId="0" applyFont="1" applyFill="1" applyBorder="1" applyAlignment="1">
      <alignment horizontal="center" vertical="center"/>
    </xf>
    <xf numFmtId="0" fontId="26" fillId="13" borderId="2" xfId="0" applyFont="1" applyFill="1" applyBorder="1" applyAlignment="1">
      <alignment horizontal="center" vertical="center"/>
    </xf>
    <xf numFmtId="0" fontId="27" fillId="10" borderId="2" xfId="0" applyFont="1" applyFill="1" applyBorder="1" applyAlignment="1">
      <alignment horizontal="center" vertical="center"/>
    </xf>
    <xf numFmtId="0" fontId="26" fillId="0" borderId="0" xfId="0" applyFont="1" applyFill="1" applyBorder="1" applyAlignment="1">
      <alignment horizontal="left" vertical="center" wrapText="1"/>
    </xf>
    <xf numFmtId="0" fontId="0" fillId="10" borderId="2" xfId="0" applyFill="1" applyBorder="1" applyAlignment="1">
      <alignment horizontal="center" vertical="center"/>
    </xf>
    <xf numFmtId="0" fontId="25" fillId="5" borderId="2" xfId="0" applyFont="1" applyFill="1" applyBorder="1" applyAlignment="1">
      <alignment horizontal="center" vertical="center"/>
    </xf>
    <xf numFmtId="0" fontId="28" fillId="10" borderId="2" xfId="0" applyFont="1" applyFill="1" applyBorder="1" applyAlignment="1">
      <alignment horizontal="center"/>
    </xf>
    <xf numFmtId="0" fontId="0" fillId="12" borderId="2" xfId="0" applyFill="1" applyBorder="1"/>
    <xf numFmtId="0" fontId="0" fillId="13" borderId="2" xfId="0" applyFill="1" applyBorder="1"/>
    <xf numFmtId="0" fontId="0" fillId="14" borderId="2" xfId="0" applyFill="1" applyBorder="1"/>
    <xf numFmtId="0" fontId="1" fillId="10" borderId="2" xfId="0" applyFont="1" applyFill="1" applyBorder="1" applyAlignment="1">
      <alignment horizontal="center"/>
    </xf>
    <xf numFmtId="0" fontId="1" fillId="14" borderId="2" xfId="0" applyFont="1" applyFill="1" applyBorder="1" applyAlignment="1">
      <alignment horizontal="center"/>
    </xf>
    <xf numFmtId="0" fontId="1" fillId="13" borderId="2" xfId="0" applyFont="1" applyFill="1" applyBorder="1" applyAlignment="1">
      <alignment horizontal="center"/>
    </xf>
    <xf numFmtId="0" fontId="26" fillId="5" borderId="2" xfId="0" applyFont="1" applyFill="1" applyBorder="1" applyAlignment="1">
      <alignment horizontal="center" vertical="center" wrapText="1"/>
    </xf>
    <xf numFmtId="0" fontId="26" fillId="10" borderId="60"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26" fillId="14" borderId="2" xfId="0" applyFont="1" applyFill="1" applyBorder="1" applyAlignment="1">
      <alignment horizontal="center" vertical="center" wrapText="1"/>
    </xf>
    <xf numFmtId="0" fontId="1" fillId="10" borderId="2" xfId="0" applyFont="1" applyFill="1" applyBorder="1" applyAlignment="1">
      <alignment horizontal="center" vertical="center"/>
    </xf>
    <xf numFmtId="0" fontId="1" fillId="13" borderId="2" xfId="0" applyFont="1" applyFill="1" applyBorder="1"/>
    <xf numFmtId="0" fontId="1" fillId="10" borderId="2" xfId="0" applyFont="1" applyFill="1" applyBorder="1" applyAlignment="1">
      <alignment vertical="center"/>
    </xf>
    <xf numFmtId="0" fontId="1" fillId="3" borderId="2" xfId="0" applyFont="1" applyFill="1" applyBorder="1" applyAlignment="1">
      <alignment vertical="center"/>
    </xf>
    <xf numFmtId="0" fontId="1" fillId="14" borderId="2" xfId="0" applyFont="1" applyFill="1" applyBorder="1" applyAlignment="1">
      <alignment vertical="center"/>
    </xf>
    <xf numFmtId="0" fontId="1" fillId="10" borderId="61" xfId="0" applyFont="1" applyFill="1" applyBorder="1" applyAlignment="1">
      <alignment horizontal="center" vertical="center"/>
    </xf>
    <xf numFmtId="0" fontId="1" fillId="0" borderId="0" xfId="0" applyFont="1" applyFill="1" applyBorder="1" applyAlignment="1">
      <alignment horizontal="left" wrapText="1"/>
    </xf>
    <xf numFmtId="0" fontId="1" fillId="0" borderId="2" xfId="0" applyFont="1" applyFill="1" applyBorder="1" applyAlignment="1">
      <alignment horizontal="left" wrapText="1"/>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Border="1" applyAlignment="1"/>
    <xf numFmtId="0" fontId="30" fillId="0" borderId="2" xfId="0" applyFont="1" applyBorder="1"/>
    <xf numFmtId="0" fontId="31" fillId="0" borderId="0" xfId="0" applyFont="1"/>
    <xf numFmtId="0" fontId="5" fillId="0" borderId="62" xfId="0" applyFont="1" applyBorder="1" applyAlignment="1">
      <alignment horizontal="center" vertical="center" wrapText="1"/>
    </xf>
    <xf numFmtId="0" fontId="0" fillId="0" borderId="63" xfId="0" applyBorder="1" applyAlignment="1">
      <alignment horizontal="center" vertical="center"/>
    </xf>
    <xf numFmtId="0" fontId="5" fillId="0" borderId="64" xfId="0" applyFont="1" applyBorder="1" applyAlignment="1">
      <alignment horizontal="center" vertical="center" wrapText="1"/>
    </xf>
    <xf numFmtId="0" fontId="0" fillId="0" borderId="63" xfId="0" applyBorder="1" applyAlignment="1">
      <alignment horizontal="center" vertical="center" wrapText="1"/>
    </xf>
    <xf numFmtId="3" fontId="0" fillId="0" borderId="63" xfId="0" applyNumberFormat="1" applyBorder="1" applyAlignment="1">
      <alignment horizontal="center" vertical="center"/>
    </xf>
    <xf numFmtId="0" fontId="1" fillId="0" borderId="65" xfId="0" applyFont="1" applyBorder="1" applyAlignment="1">
      <alignment horizontal="left"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wrapText="1"/>
    </xf>
    <xf numFmtId="0" fontId="5" fillId="0" borderId="66" xfId="0" applyFont="1" applyBorder="1" applyAlignment="1">
      <alignment horizontal="center" vertical="center" wrapText="1"/>
    </xf>
    <xf numFmtId="0" fontId="5" fillId="0" borderId="68" xfId="0" applyFont="1" applyBorder="1" applyAlignment="1">
      <alignment horizontal="center" vertical="center" wrapText="1"/>
    </xf>
    <xf numFmtId="0" fontId="31" fillId="0" borderId="67" xfId="0" applyFont="1" applyBorder="1" applyAlignment="1">
      <alignment horizontal="center" vertical="center" wrapText="1"/>
    </xf>
    <xf numFmtId="4" fontId="0" fillId="0" borderId="67" xfId="0" applyNumberFormat="1" applyBorder="1" applyAlignment="1">
      <alignment horizontal="center" vertical="center" wrapText="1"/>
    </xf>
    <xf numFmtId="3" fontId="0" fillId="0" borderId="67" xfId="0" applyNumberFormat="1" applyBorder="1" applyAlignment="1">
      <alignment horizontal="center" vertical="center"/>
    </xf>
    <xf numFmtId="0" fontId="5" fillId="0" borderId="41" xfId="0" applyFont="1" applyBorder="1" applyAlignment="1">
      <alignment horizontal="center" vertical="center" wrapText="1"/>
    </xf>
    <xf numFmtId="0" fontId="0" fillId="0" borderId="69" xfId="0" applyBorder="1" applyAlignment="1">
      <alignment horizontal="center" vertical="center"/>
    </xf>
    <xf numFmtId="0" fontId="5" fillId="0" borderId="70" xfId="0" applyFont="1" applyBorder="1" applyAlignment="1">
      <alignment horizontal="center" vertical="center" wrapText="1"/>
    </xf>
    <xf numFmtId="4" fontId="0" fillId="0" borderId="69" xfId="0" applyNumberFormat="1" applyBorder="1" applyAlignment="1">
      <alignment horizontal="center" vertical="center"/>
    </xf>
    <xf numFmtId="0" fontId="5" fillId="0" borderId="68" xfId="0" applyFont="1" applyBorder="1" applyAlignment="1">
      <alignment horizontal="center" vertical="center"/>
    </xf>
    <xf numFmtId="0" fontId="0" fillId="0" borderId="68" xfId="0" applyBorder="1" applyAlignment="1">
      <alignment horizontal="center" vertical="center" wrapText="1"/>
    </xf>
    <xf numFmtId="0" fontId="5" fillId="0" borderId="41" xfId="0" applyFont="1" applyBorder="1" applyAlignment="1">
      <alignment horizontal="center" vertical="center"/>
    </xf>
    <xf numFmtId="0" fontId="5" fillId="0" borderId="70" xfId="0" applyFont="1" applyBorder="1" applyAlignment="1">
      <alignment horizontal="center" vertical="center"/>
    </xf>
    <xf numFmtId="0" fontId="0" fillId="0" borderId="69" xfId="0" applyBorder="1" applyAlignment="1">
      <alignment horizontal="center" vertical="center" wrapText="1"/>
    </xf>
    <xf numFmtId="3" fontId="0" fillId="0" borderId="69" xfId="0" applyNumberFormat="1" applyBorder="1" applyAlignment="1">
      <alignment horizontal="center" vertical="center"/>
    </xf>
    <xf numFmtId="0" fontId="0" fillId="0" borderId="66" xfId="0" applyBorder="1" applyAlignment="1">
      <alignment horizontal="center" vertical="center" wrapText="1"/>
    </xf>
    <xf numFmtId="6" fontId="0" fillId="0" borderId="67" xfId="0" applyNumberFormat="1" applyBorder="1" applyAlignment="1">
      <alignment horizontal="center" vertical="center"/>
    </xf>
    <xf numFmtId="0" fontId="0" fillId="0" borderId="71" xfId="0" applyBorder="1"/>
    <xf numFmtId="0" fontId="0" fillId="0" borderId="68" xfId="0" applyBorder="1" applyAlignment="1">
      <alignment vertical="center"/>
    </xf>
    <xf numFmtId="0" fontId="0" fillId="0" borderId="67" xfId="0" applyBorder="1" applyAlignment="1">
      <alignment horizontal="center"/>
    </xf>
    <xf numFmtId="0" fontId="1" fillId="0" borderId="7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73" xfId="0" applyFont="1" applyBorder="1" applyAlignment="1">
      <alignment horizontal="center" vertical="center"/>
    </xf>
    <xf numFmtId="0" fontId="0" fillId="0" borderId="74" xfId="0" applyBorder="1"/>
    <xf numFmtId="0" fontId="0" fillId="0" borderId="81" xfId="0" applyBorder="1"/>
    <xf numFmtId="0" fontId="35" fillId="0" borderId="0" xfId="0" applyFont="1" applyAlignment="1">
      <alignment horizontal="center"/>
    </xf>
    <xf numFmtId="0" fontId="1" fillId="0" borderId="0" xfId="0" applyFont="1" applyAlignment="1">
      <alignment horizontal="left" wrapText="1"/>
    </xf>
    <xf numFmtId="1" fontId="1" fillId="0" borderId="0" xfId="0" applyNumberFormat="1" applyFont="1"/>
    <xf numFmtId="0" fontId="0" fillId="0" borderId="0" xfId="0" applyFont="1"/>
    <xf numFmtId="0" fontId="0" fillId="0" borderId="0" xfId="0" applyFont="1" applyAlignment="1">
      <alignment vertical="center"/>
    </xf>
    <xf numFmtId="0" fontId="36" fillId="6" borderId="0" xfId="1" applyFont="1" applyBorder="1" applyAlignment="1">
      <alignment horizontal="center" vertical="center"/>
    </xf>
    <xf numFmtId="1" fontId="36" fillId="15" borderId="40" xfId="1" applyNumberFormat="1" applyFont="1" applyFill="1" applyAlignment="1">
      <alignment horizontal="center" vertical="center"/>
    </xf>
    <xf numFmtId="0" fontId="0" fillId="15" borderId="0" xfId="0" applyFill="1" applyBorder="1" applyAlignment="1">
      <alignment horizontal="center" vertical="center"/>
    </xf>
    <xf numFmtId="0" fontId="36" fillId="15" borderId="40" xfId="1" applyFont="1" applyFill="1" applyAlignment="1">
      <alignment horizontal="center" vertical="center"/>
    </xf>
    <xf numFmtId="0" fontId="0" fillId="15" borderId="37" xfId="0" applyFill="1" applyBorder="1" applyAlignment="1">
      <alignment horizontal="center" vertical="center"/>
    </xf>
    <xf numFmtId="0" fontId="0" fillId="15" borderId="32" xfId="0" applyFill="1" applyBorder="1" applyAlignment="1">
      <alignment horizontal="center" vertical="center"/>
    </xf>
    <xf numFmtId="0" fontId="1" fillId="15" borderId="0" xfId="0" applyFont="1" applyFill="1" applyAlignment="1">
      <alignment horizontal="left" vertical="center"/>
    </xf>
    <xf numFmtId="0" fontId="0" fillId="7" borderId="0" xfId="0" applyFill="1" applyAlignment="1">
      <alignment vertical="center"/>
    </xf>
    <xf numFmtId="0" fontId="1" fillId="0" borderId="0" xfId="0" applyFont="1" applyFill="1" applyAlignment="1">
      <alignment horizontal="left" vertical="center"/>
    </xf>
    <xf numFmtId="0" fontId="0" fillId="7" borderId="0" xfId="0" applyFill="1"/>
    <xf numFmtId="0" fontId="0" fillId="15" borderId="0" xfId="0" applyFill="1" applyAlignment="1">
      <alignment horizontal="center"/>
    </xf>
    <xf numFmtId="1" fontId="36" fillId="6" borderId="40" xfId="1" applyNumberFormat="1" applyFont="1" applyAlignment="1">
      <alignment horizontal="center" vertical="center"/>
    </xf>
    <xf numFmtId="0" fontId="36" fillId="6" borderId="40" xfId="1" applyFont="1" applyAlignment="1">
      <alignment horizontal="center" vertical="center"/>
    </xf>
    <xf numFmtId="0" fontId="0" fillId="0" borderId="37" xfId="0" applyBorder="1" applyAlignment="1">
      <alignment horizontal="center" vertical="center"/>
    </xf>
    <xf numFmtId="0" fontId="0" fillId="0" borderId="32" xfId="0" applyBorder="1" applyAlignment="1">
      <alignment horizontal="center" vertical="center"/>
    </xf>
    <xf numFmtId="0" fontId="0" fillId="15" borderId="37" xfId="0" applyFill="1" applyBorder="1" applyAlignment="1">
      <alignment vertical="center"/>
    </xf>
    <xf numFmtId="0" fontId="0" fillId="15" borderId="0" xfId="0" applyFill="1" applyBorder="1" applyAlignment="1">
      <alignment vertical="center"/>
    </xf>
    <xf numFmtId="0" fontId="0" fillId="5" borderId="0" xfId="0" applyFill="1" applyBorder="1" applyAlignment="1">
      <alignment horizontal="center" vertical="center" wrapText="1"/>
    </xf>
    <xf numFmtId="0" fontId="0" fillId="5" borderId="0" xfId="0" applyFill="1" applyBorder="1" applyAlignment="1">
      <alignment horizontal="center" vertical="center"/>
    </xf>
    <xf numFmtId="0" fontId="36" fillId="5" borderId="40" xfId="1" applyFont="1" applyFill="1" applyAlignment="1">
      <alignment horizontal="center" vertical="center" wrapText="1"/>
    </xf>
    <xf numFmtId="0" fontId="0" fillId="5" borderId="37" xfId="0" applyFill="1" applyBorder="1" applyAlignment="1">
      <alignment horizontal="center" vertical="center" wrapText="1"/>
    </xf>
    <xf numFmtId="0" fontId="0" fillId="5" borderId="32" xfId="0" applyFill="1" applyBorder="1" applyAlignment="1">
      <alignment horizontal="center" vertical="center"/>
    </xf>
    <xf numFmtId="0" fontId="1" fillId="0" borderId="0" xfId="0" applyFont="1" applyAlignment="1">
      <alignment horizontal="left" vertical="center"/>
    </xf>
    <xf numFmtId="0" fontId="1" fillId="0" borderId="37"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xf>
    <xf numFmtId="0" fontId="29" fillId="0" borderId="0" xfId="0" applyFont="1" applyAlignment="1">
      <alignment horizontal="left"/>
    </xf>
    <xf numFmtId="0" fontId="37" fillId="0" borderId="0" xfId="0" applyFont="1"/>
    <xf numFmtId="0" fontId="38" fillId="0" borderId="0" xfId="0" applyFont="1" applyAlignment="1"/>
    <xf numFmtId="0" fontId="37" fillId="0" borderId="0" xfId="0" applyFont="1" applyAlignment="1">
      <alignment horizontal="left"/>
    </xf>
    <xf numFmtId="0" fontId="35" fillId="0" borderId="0" xfId="0" applyFont="1" applyAlignment="1"/>
    <xf numFmtId="0" fontId="1" fillId="4" borderId="3" xfId="0" applyFont="1" applyFill="1" applyBorder="1" applyAlignment="1">
      <alignment horizontal="center" wrapText="1"/>
    </xf>
    <xf numFmtId="0" fontId="1" fillId="4" borderId="7" xfId="0" applyFont="1" applyFill="1" applyBorder="1" applyAlignment="1">
      <alignment horizontal="center" wrapText="1"/>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4" borderId="8" xfId="0" applyFont="1" applyFill="1" applyBorder="1" applyAlignment="1">
      <alignment horizontal="center" wrapText="1"/>
    </xf>
    <xf numFmtId="0" fontId="2" fillId="2"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1" fillId="4" borderId="10" xfId="0" applyFont="1" applyFill="1" applyBorder="1" applyAlignment="1">
      <alignment horizontal="center"/>
    </xf>
    <xf numFmtId="0" fontId="1" fillId="4" borderId="29" xfId="0" applyFont="1" applyFill="1" applyBorder="1" applyAlignment="1">
      <alignment horizontal="center"/>
    </xf>
    <xf numFmtId="0" fontId="1" fillId="4" borderId="4" xfId="0" applyFont="1" applyFill="1" applyBorder="1" applyAlignment="1">
      <alignment horizontal="center" wrapText="1"/>
    </xf>
    <xf numFmtId="0" fontId="1" fillId="4" borderId="10" xfId="0" applyFont="1" applyFill="1" applyBorder="1" applyAlignment="1">
      <alignment horizontal="center" wrapText="1"/>
    </xf>
    <xf numFmtId="0" fontId="1" fillId="4" borderId="29" xfId="0" applyFont="1" applyFill="1" applyBorder="1" applyAlignment="1">
      <alignment horizontal="center" wrapText="1"/>
    </xf>
    <xf numFmtId="0" fontId="1" fillId="4" borderId="5" xfId="0" applyFont="1" applyFill="1" applyBorder="1" applyAlignment="1">
      <alignment horizontal="center" wrapText="1"/>
    </xf>
    <xf numFmtId="0" fontId="2" fillId="0" borderId="0" xfId="0" applyFont="1" applyBorder="1" applyAlignment="1">
      <alignment horizontal="left" vertical="center"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4" fillId="0" borderId="18" xfId="0" applyFont="1" applyBorder="1" applyAlignment="1">
      <alignment horizontal="left" wrapText="1"/>
    </xf>
    <xf numFmtId="0" fontId="4" fillId="0" borderId="19" xfId="0" applyFont="1" applyBorder="1" applyAlignment="1">
      <alignment horizontal="left"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2" xfId="0" applyBorder="1" applyAlignment="1">
      <alignment horizontal="left"/>
    </xf>
    <xf numFmtId="0" fontId="0" fillId="5" borderId="2" xfId="0" applyFill="1" applyBorder="1" applyAlignment="1">
      <alignment horizontal="left"/>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 fillId="3" borderId="3" xfId="0" applyFont="1" applyFill="1" applyBorder="1" applyAlignment="1">
      <alignment horizontal="left"/>
    </xf>
    <xf numFmtId="0" fontId="1" fillId="3" borderId="4" xfId="0" applyFont="1" applyFill="1" applyBorder="1" applyAlignment="1">
      <alignment horizontal="left"/>
    </xf>
    <xf numFmtId="0" fontId="1" fillId="3" borderId="5"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5" xfId="0" applyFont="1" applyFill="1" applyBorder="1" applyAlignment="1">
      <alignment horizontal="left"/>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0" borderId="28" xfId="0" applyFont="1" applyBorder="1" applyAlignment="1">
      <alignment horizontal="left" wrapText="1"/>
    </xf>
    <xf numFmtId="0" fontId="4" fillId="0" borderId="25" xfId="0" applyFont="1" applyBorder="1" applyAlignment="1">
      <alignment horizontal="left" wrapText="1"/>
    </xf>
    <xf numFmtId="0" fontId="1" fillId="0" borderId="0" xfId="0" applyFont="1" applyAlignment="1">
      <alignment horizontal="left"/>
    </xf>
    <xf numFmtId="0" fontId="4" fillId="4" borderId="3" xfId="0" applyFont="1" applyFill="1" applyBorder="1" applyAlignment="1">
      <alignment horizontal="left"/>
    </xf>
    <xf numFmtId="0" fontId="4" fillId="4" borderId="4" xfId="0" applyFont="1" applyFill="1" applyBorder="1" applyAlignment="1">
      <alignment horizontal="left"/>
    </xf>
    <xf numFmtId="0" fontId="4" fillId="4" borderId="5" xfId="0" applyFont="1" applyFill="1" applyBorder="1" applyAlignment="1">
      <alignment horizontal="left"/>
    </xf>
    <xf numFmtId="0" fontId="1" fillId="3" borderId="8" xfId="0" applyFont="1" applyFill="1" applyBorder="1" applyAlignment="1">
      <alignment horizontal="center"/>
    </xf>
    <xf numFmtId="0" fontId="1" fillId="3" borderId="4" xfId="0" applyFont="1" applyFill="1" applyBorder="1" applyAlignment="1">
      <alignment horizontal="center"/>
    </xf>
    <xf numFmtId="0" fontId="1" fillId="3" borderId="7" xfId="0" applyFont="1" applyFill="1" applyBorder="1" applyAlignment="1">
      <alignment horizontal="center"/>
    </xf>
    <xf numFmtId="0" fontId="1" fillId="3" borderId="3" xfId="0" applyFont="1"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32" xfId="0" applyBorder="1" applyAlignment="1">
      <alignment horizontal="left"/>
    </xf>
    <xf numFmtId="0" fontId="0" fillId="0" borderId="31" xfId="0" applyBorder="1" applyAlignment="1">
      <alignment horizontal="left"/>
    </xf>
    <xf numFmtId="0" fontId="0" fillId="0" borderId="32" xfId="0" applyBorder="1" applyAlignment="1">
      <alignment horizontal="center"/>
    </xf>
    <xf numFmtId="0" fontId="0" fillId="0" borderId="31" xfId="0"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1" fillId="3" borderId="2" xfId="0" applyFont="1" applyFill="1" applyBorder="1" applyAlignment="1">
      <alignment horizontal="center"/>
    </xf>
    <xf numFmtId="0" fontId="0" fillId="0" borderId="36" xfId="0" applyBorder="1" applyAlignment="1">
      <alignment horizontal="left"/>
    </xf>
    <xf numFmtId="0" fontId="0" fillId="0" borderId="37" xfId="0" applyBorder="1" applyAlignment="1">
      <alignment horizontal="left"/>
    </xf>
    <xf numFmtId="0" fontId="0" fillId="0" borderId="35" xfId="0" applyBorder="1" applyAlignment="1">
      <alignment horizontal="left"/>
    </xf>
    <xf numFmtId="0" fontId="0" fillId="0" borderId="13" xfId="0" applyBorder="1" applyAlignment="1">
      <alignment horizontal="left"/>
    </xf>
    <xf numFmtId="0" fontId="0" fillId="5" borderId="36" xfId="0" applyFill="1" applyBorder="1" applyAlignment="1">
      <alignment horizontal="left"/>
    </xf>
    <xf numFmtId="0" fontId="0" fillId="5" borderId="37" xfId="0" applyFill="1" applyBorder="1" applyAlignment="1">
      <alignment horizontal="left"/>
    </xf>
    <xf numFmtId="0" fontId="0" fillId="0" borderId="30" xfId="0" applyBorder="1" applyAlignment="1">
      <alignment horizontal="left"/>
    </xf>
    <xf numFmtId="0" fontId="0" fillId="5" borderId="31" xfId="0" applyFill="1"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1" fillId="4" borderId="7" xfId="0" applyFont="1" applyFill="1" applyBorder="1" applyAlignment="1">
      <alignment horizontal="center"/>
    </xf>
    <xf numFmtId="0" fontId="1" fillId="4" borderId="8" xfId="0" applyFont="1" applyFill="1" applyBorder="1" applyAlignment="1">
      <alignment horizontal="center"/>
    </xf>
    <xf numFmtId="0" fontId="15" fillId="0" borderId="48" xfId="2" applyFont="1" applyBorder="1" applyAlignment="1">
      <alignment horizontal="center"/>
    </xf>
    <xf numFmtId="0" fontId="10" fillId="0" borderId="20" xfId="2" applyBorder="1" applyAlignment="1">
      <alignment horizontal="center"/>
    </xf>
    <xf numFmtId="0" fontId="15" fillId="0" borderId="0" xfId="2" applyFont="1" applyFill="1" applyBorder="1" applyAlignment="1">
      <alignment horizontal="center"/>
    </xf>
    <xf numFmtId="0" fontId="29" fillId="0" borderId="2" xfId="0" applyFont="1" applyBorder="1" applyAlignment="1">
      <alignment horizontal="center"/>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9" borderId="2" xfId="0" applyFont="1" applyFill="1" applyBorder="1" applyAlignment="1">
      <alignment vertical="center"/>
    </xf>
    <xf numFmtId="0" fontId="1" fillId="9" borderId="55" xfId="0" applyFont="1" applyFill="1" applyBorder="1" applyAlignment="1">
      <alignment vertical="center"/>
    </xf>
    <xf numFmtId="0" fontId="1" fillId="9" borderId="50" xfId="0" applyFont="1" applyFill="1" applyBorder="1" applyAlignment="1">
      <alignment vertical="center"/>
    </xf>
    <xf numFmtId="0" fontId="1" fillId="9" borderId="49" xfId="0" applyFont="1" applyFill="1" applyBorder="1" applyAlignment="1">
      <alignment vertical="center"/>
    </xf>
    <xf numFmtId="0" fontId="1"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1" fillId="5" borderId="2" xfId="0" applyFont="1" applyFill="1" applyBorder="1" applyAlignment="1">
      <alignment horizontal="center" vertical="center"/>
    </xf>
    <xf numFmtId="0" fontId="1" fillId="13"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14" borderId="3" xfId="0" applyFont="1" applyFill="1" applyBorder="1" applyAlignment="1">
      <alignment horizontal="center" vertical="center"/>
    </xf>
    <xf numFmtId="0" fontId="1" fillId="14" borderId="4" xfId="0" applyFont="1" applyFill="1" applyBorder="1" applyAlignment="1">
      <alignment horizontal="center" vertical="center"/>
    </xf>
    <xf numFmtId="0" fontId="1" fillId="14" borderId="5"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2" xfId="0" applyFont="1" applyBorder="1" applyAlignment="1">
      <alignment horizont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53" xfId="0" applyFont="1" applyFill="1" applyBorder="1" applyAlignment="1">
      <alignment vertical="center"/>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53" xfId="0" applyFont="1" applyFill="1" applyBorder="1" applyAlignment="1">
      <alignment vertical="center" wrapText="1"/>
    </xf>
    <xf numFmtId="0" fontId="1" fillId="12" borderId="48"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33" xfId="0" applyFont="1" applyFill="1" applyBorder="1" applyAlignment="1">
      <alignment horizontal="center" vertical="center"/>
    </xf>
    <xf numFmtId="0" fontId="1" fillId="12" borderId="39" xfId="0" applyFont="1" applyFill="1" applyBorder="1" applyAlignment="1">
      <alignment horizontal="center" vertical="center"/>
    </xf>
    <xf numFmtId="0" fontId="1" fillId="0" borderId="2" xfId="0" applyFont="1" applyBorder="1" applyAlignment="1">
      <alignment horizontal="center" vertical="center"/>
    </xf>
    <xf numFmtId="0" fontId="1" fillId="10" borderId="2" xfId="0" applyFont="1" applyFill="1" applyBorder="1" applyAlignment="1">
      <alignment horizontal="center" vertical="center"/>
    </xf>
    <xf numFmtId="0" fontId="1" fillId="9" borderId="2" xfId="0" applyFont="1" applyFill="1" applyBorder="1" applyAlignment="1">
      <alignment vertical="center" wrapText="1"/>
    </xf>
    <xf numFmtId="0" fontId="1" fillId="9" borderId="55" xfId="0" applyFont="1" applyFill="1" applyBorder="1" applyAlignment="1">
      <alignment vertical="center" wrapText="1"/>
    </xf>
    <xf numFmtId="0" fontId="1" fillId="9" borderId="57" xfId="0" applyFont="1" applyFill="1" applyBorder="1" applyAlignment="1">
      <alignment vertical="center" wrapText="1"/>
    </xf>
    <xf numFmtId="0" fontId="1" fillId="9" borderId="56" xfId="0" applyFont="1" applyFill="1" applyBorder="1" applyAlignment="1">
      <alignment vertical="center" wrapText="1"/>
    </xf>
    <xf numFmtId="0" fontId="1" fillId="0" borderId="2" xfId="0" applyFont="1" applyFill="1" applyBorder="1" applyAlignment="1">
      <alignment vertical="center"/>
    </xf>
    <xf numFmtId="0" fontId="1" fillId="0" borderId="55" xfId="0" applyFont="1" applyFill="1" applyBorder="1" applyAlignment="1">
      <alignment vertical="center"/>
    </xf>
    <xf numFmtId="0" fontId="1" fillId="0" borderId="76" xfId="0" applyFont="1" applyBorder="1" applyAlignment="1">
      <alignment horizontal="center"/>
    </xf>
    <xf numFmtId="0" fontId="1" fillId="0" borderId="80" xfId="0" applyFont="1" applyBorder="1" applyAlignment="1">
      <alignment horizontal="center"/>
    </xf>
    <xf numFmtId="0" fontId="1" fillId="0" borderId="79" xfId="0" applyFont="1" applyBorder="1" applyAlignment="1">
      <alignment horizontal="center"/>
    </xf>
    <xf numFmtId="0" fontId="1" fillId="0" borderId="78"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77" xfId="0" applyFont="1" applyBorder="1" applyAlignment="1">
      <alignment horizontal="center" vertical="center" wrapText="1"/>
    </xf>
    <xf numFmtId="0" fontId="0" fillId="0" borderId="64" xfId="0" applyBorder="1" applyAlignment="1">
      <alignment horizontal="center" vertical="center" wrapText="1"/>
    </xf>
    <xf numFmtId="0" fontId="0" fillId="0" borderId="75" xfId="0" applyBorder="1" applyAlignment="1">
      <alignment horizontal="center"/>
    </xf>
    <xf numFmtId="0" fontId="35" fillId="0" borderId="0" xfId="0" applyFont="1" applyAlignment="1">
      <alignment horizontal="center"/>
    </xf>
    <xf numFmtId="0" fontId="0" fillId="0" borderId="0" xfId="0" applyAlignment="1">
      <alignment horizontal="center"/>
    </xf>
    <xf numFmtId="0" fontId="36" fillId="6" borderId="88" xfId="1" applyFont="1" applyBorder="1" applyAlignment="1">
      <alignment horizontal="center" vertical="center" wrapText="1"/>
    </xf>
    <xf numFmtId="0" fontId="36" fillId="6" borderId="84" xfId="1" applyFont="1" applyBorder="1" applyAlignment="1">
      <alignment horizontal="center" vertical="center" wrapText="1"/>
    </xf>
    <xf numFmtId="0" fontId="36" fillId="6" borderId="82" xfId="1" applyFont="1" applyBorder="1" applyAlignment="1">
      <alignment horizontal="center" vertical="center" wrapText="1"/>
    </xf>
    <xf numFmtId="0" fontId="1" fillId="0" borderId="85" xfId="0" applyFont="1" applyBorder="1" applyAlignment="1">
      <alignment horizontal="center" vertical="center" wrapText="1"/>
    </xf>
    <xf numFmtId="0" fontId="1" fillId="9" borderId="86" xfId="0" applyFont="1" applyFill="1" applyBorder="1" applyAlignment="1">
      <alignment horizontal="center" vertical="center"/>
    </xf>
    <xf numFmtId="0" fontId="1" fillId="9" borderId="0" xfId="0" applyFont="1" applyFill="1" applyBorder="1" applyAlignment="1">
      <alignment horizontal="center" vertical="center"/>
    </xf>
    <xf numFmtId="0" fontId="1" fillId="9" borderId="37" xfId="0" applyFont="1" applyFill="1" applyBorder="1" applyAlignment="1">
      <alignment horizontal="center" vertical="center"/>
    </xf>
    <xf numFmtId="0" fontId="1" fillId="9" borderId="32" xfId="0" applyFont="1" applyFill="1" applyBorder="1" applyAlignment="1">
      <alignment horizontal="center" vertical="center"/>
    </xf>
    <xf numFmtId="0" fontId="1" fillId="9" borderId="85" xfId="0" applyFont="1" applyFill="1" applyBorder="1" applyAlignment="1">
      <alignment horizontal="center" vertical="center"/>
    </xf>
    <xf numFmtId="0" fontId="1" fillId="0" borderId="86" xfId="0" applyFont="1" applyBorder="1" applyAlignment="1">
      <alignment horizontal="center" vertical="center" wrapText="1"/>
    </xf>
    <xf numFmtId="0" fontId="1" fillId="0" borderId="0" xfId="0" applyFont="1" applyAlignment="1">
      <alignment horizontal="center" vertical="center" wrapText="1"/>
    </xf>
    <xf numFmtId="0" fontId="36" fillId="9" borderId="89" xfId="1" applyFont="1" applyFill="1" applyBorder="1" applyAlignment="1">
      <alignment horizontal="center" vertical="center" wrapText="1"/>
    </xf>
    <xf numFmtId="0" fontId="36" fillId="9" borderId="87" xfId="1" applyFont="1" applyFill="1" applyBorder="1" applyAlignment="1">
      <alignment horizontal="center" vertical="center" wrapText="1"/>
    </xf>
    <xf numFmtId="0" fontId="36" fillId="9" borderId="83" xfId="1" applyFont="1" applyFill="1" applyBorder="1" applyAlignment="1">
      <alignment horizontal="center" vertical="center" wrapText="1"/>
    </xf>
  </cellXfs>
  <cellStyles count="3">
    <cellStyle name="Calculation" xfId="1" builtinId="22"/>
    <cellStyle name="Normal" xfId="0" builtinId="0"/>
    <cellStyle name="Normal 2" xfId="2"/>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7938</xdr:rowOff>
    </xdr:from>
    <xdr:to>
      <xdr:col>13</xdr:col>
      <xdr:colOff>341312</xdr:colOff>
      <xdr:row>19</xdr:row>
      <xdr:rowOff>63500</xdr:rowOff>
    </xdr:to>
    <xdr:sp macro="" textlink="">
      <xdr:nvSpPr>
        <xdr:cNvPr id="2" name="TextBox 1">
          <a:extLst>
            <a:ext uri="{FF2B5EF4-FFF2-40B4-BE49-F238E27FC236}">
              <a16:creationId xmlns:a16="http://schemas.microsoft.com/office/drawing/2014/main" xmlns="" id="{3B27B043-FD08-428B-835D-9C7211065080}"/>
            </a:ext>
          </a:extLst>
        </xdr:cNvPr>
        <xdr:cNvSpPr txBox="1"/>
      </xdr:nvSpPr>
      <xdr:spPr>
        <a:xfrm>
          <a:off x="10382250" y="7938"/>
          <a:ext cx="3817937" cy="494506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400" b="1"/>
            <a:t>Started</a:t>
          </a:r>
          <a:r>
            <a:rPr lang="en-IE" sz="1400" b="1" baseline="0"/>
            <a:t> June 2012 - No expectation of leadership positions in first year, mentorship with new roles e.g. research project co-ordination</a:t>
          </a:r>
        </a:p>
        <a:p>
          <a:endParaRPr lang="en-IE" sz="1400" b="1"/>
        </a:p>
        <a:p>
          <a:r>
            <a:rPr lang="en-IE" sz="1400" b="1"/>
            <a:t>1. Similarity e.g. Chemistry, but more reterospective in approach (July submission)</a:t>
          </a:r>
        </a:p>
        <a:p>
          <a:r>
            <a:rPr lang="en-IE" sz="1400" b="1"/>
            <a:t>2. Differences </a:t>
          </a:r>
        </a:p>
        <a:p>
          <a:r>
            <a:rPr lang="en-IE" sz="1400" b="1"/>
            <a:t>-</a:t>
          </a:r>
          <a:r>
            <a:rPr lang="en-IE" sz="1400" b="1" baseline="0"/>
            <a:t> </a:t>
          </a:r>
          <a:r>
            <a:rPr lang="en-IE" sz="1400" b="1"/>
            <a:t>Placement visits</a:t>
          </a:r>
          <a:r>
            <a:rPr lang="en-IE" sz="1400" b="1" baseline="0"/>
            <a:t> e.g. 15 DPsychSc* </a:t>
          </a:r>
        </a:p>
        <a:p>
          <a:r>
            <a:rPr lang="en-IE" sz="1400" b="1" baseline="0"/>
            <a:t>- Accreditation submissions (4 programmes)*</a:t>
          </a:r>
        </a:p>
        <a:p>
          <a:r>
            <a:rPr lang="en-IE" sz="1400" b="1" baseline="0"/>
            <a:t>- Colleagues workload not available (IRIS)*</a:t>
          </a:r>
        </a:p>
        <a:p>
          <a:r>
            <a:rPr lang="en-IE" sz="1400" b="1" baseline="0"/>
            <a:t>3. New Programme or Module Development considered seperately</a:t>
          </a:r>
        </a:p>
        <a:p>
          <a:r>
            <a:rPr lang="en-IE" sz="1400" b="1" baseline="0"/>
            <a:t>4. Supervision is substantial part of workload at UG and PG level</a:t>
          </a:r>
        </a:p>
        <a:p>
          <a:r>
            <a:rPr lang="en-IE" sz="1400" b="1" baseline="0"/>
            <a:t>5. PhD supervision is considered research as per SL scheme</a:t>
          </a:r>
        </a:p>
        <a:p>
          <a:r>
            <a:rPr lang="en-IE" sz="1400" b="1" baseline="0"/>
            <a:t>6. Contribution to School, University and Community as per SL Scheme captured by Leadership and admin tab*</a:t>
          </a:r>
        </a:p>
        <a:p>
          <a:r>
            <a:rPr lang="en-IE" sz="1400" b="1" baseline="0"/>
            <a:t>7. Goals for next academic year*</a:t>
          </a:r>
        </a:p>
        <a:p>
          <a:endParaRPr lang="en-IE" sz="1400" b="1"/>
        </a:p>
        <a:p>
          <a:r>
            <a:rPr lang="en-IE" sz="1400" b="1"/>
            <a:t>*recommendations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1"/>
  <sheetViews>
    <sheetView tabSelected="1" zoomScale="120" zoomScaleNormal="120" workbookViewId="0">
      <selection activeCell="A4" sqref="A4:B4"/>
    </sheetView>
  </sheetViews>
  <sheetFormatPr defaultColWidth="8.7109375" defaultRowHeight="15" x14ac:dyDescent="0.25"/>
  <cols>
    <col min="1" max="1" width="29.7109375" customWidth="1"/>
    <col min="2" max="2" width="21" customWidth="1"/>
    <col min="3" max="3" width="15.7109375" customWidth="1"/>
    <col min="4" max="4" width="30.42578125" customWidth="1"/>
    <col min="5" max="5" width="28.42578125" customWidth="1"/>
    <col min="6" max="6" width="14.42578125" customWidth="1"/>
    <col min="7" max="7" width="16" customWidth="1"/>
  </cols>
  <sheetData>
    <row r="1" spans="1:7" ht="15.75" x14ac:dyDescent="0.25">
      <c r="A1" s="341" t="s">
        <v>14</v>
      </c>
      <c r="B1" s="341"/>
      <c r="C1" s="341"/>
      <c r="D1" s="341"/>
      <c r="E1" s="341"/>
      <c r="F1" s="341"/>
      <c r="G1" s="341"/>
    </row>
    <row r="2" spans="1:7" ht="15.75" x14ac:dyDescent="0.25">
      <c r="A2" s="341" t="s">
        <v>60</v>
      </c>
      <c r="B2" s="341"/>
      <c r="C2" s="341"/>
      <c r="D2" s="341"/>
      <c r="E2" s="341"/>
      <c r="F2" s="341"/>
      <c r="G2" s="341"/>
    </row>
    <row r="3" spans="1:7" ht="32.25" customHeight="1" x14ac:dyDescent="0.25">
      <c r="A3" s="342" t="s">
        <v>61</v>
      </c>
      <c r="B3" s="342"/>
      <c r="C3" s="342"/>
      <c r="D3" s="342"/>
      <c r="E3" s="342"/>
      <c r="F3" s="342"/>
      <c r="G3" s="342"/>
    </row>
    <row r="4" spans="1:7" ht="15.75" x14ac:dyDescent="0.25">
      <c r="A4" s="349" t="s">
        <v>120</v>
      </c>
      <c r="B4" s="349"/>
    </row>
    <row r="5" spans="1:7" x14ac:dyDescent="0.25">
      <c r="A5" s="1"/>
    </row>
    <row r="6" spans="1:7" ht="18" x14ac:dyDescent="0.25">
      <c r="A6" s="355" t="s">
        <v>62</v>
      </c>
      <c r="B6" s="356"/>
      <c r="C6" s="356"/>
      <c r="D6" s="356"/>
      <c r="E6" s="356"/>
      <c r="F6" s="356"/>
      <c r="G6" s="357"/>
    </row>
    <row r="7" spans="1:7" x14ac:dyDescent="0.25">
      <c r="A7" s="337" t="s">
        <v>3</v>
      </c>
      <c r="B7" s="338"/>
      <c r="C7" s="343"/>
      <c r="D7" s="344" t="s">
        <v>2</v>
      </c>
      <c r="E7" s="338"/>
      <c r="F7" s="338"/>
      <c r="G7" s="339"/>
    </row>
    <row r="8" spans="1:7" ht="45" x14ac:dyDescent="0.25">
      <c r="A8" s="6" t="s">
        <v>0</v>
      </c>
      <c r="B8" s="6" t="s">
        <v>1</v>
      </c>
      <c r="C8" s="14" t="s">
        <v>10</v>
      </c>
      <c r="D8" s="8" t="s">
        <v>0</v>
      </c>
      <c r="E8" s="9" t="s">
        <v>13</v>
      </c>
      <c r="F8" s="9" t="s">
        <v>1</v>
      </c>
      <c r="G8" s="9" t="s">
        <v>10</v>
      </c>
    </row>
    <row r="9" spans="1:7" ht="30" x14ac:dyDescent="0.25">
      <c r="A9" s="3" t="s">
        <v>71</v>
      </c>
      <c r="B9" s="3">
        <v>50</v>
      </c>
      <c r="C9" s="15">
        <v>24</v>
      </c>
      <c r="D9" s="4" t="s">
        <v>76</v>
      </c>
      <c r="E9" s="3" t="s">
        <v>77</v>
      </c>
      <c r="F9" s="3">
        <v>16</v>
      </c>
      <c r="G9" s="3">
        <v>24</v>
      </c>
    </row>
    <row r="10" spans="1:7" ht="30" x14ac:dyDescent="0.25">
      <c r="A10" s="3" t="s">
        <v>121</v>
      </c>
      <c r="B10" s="52">
        <v>4</v>
      </c>
      <c r="C10" s="51">
        <v>32</v>
      </c>
      <c r="D10" s="53" t="s">
        <v>122</v>
      </c>
      <c r="E10" s="52" t="s">
        <v>77</v>
      </c>
      <c r="F10" s="52">
        <v>2</v>
      </c>
      <c r="G10" s="52">
        <v>50</v>
      </c>
    </row>
    <row r="11" spans="1:7" ht="30" x14ac:dyDescent="0.25">
      <c r="A11" s="3" t="s">
        <v>72</v>
      </c>
      <c r="B11" s="3">
        <v>50</v>
      </c>
      <c r="C11" s="15">
        <v>6</v>
      </c>
      <c r="D11" s="4" t="s">
        <v>78</v>
      </c>
      <c r="E11" s="3" t="s">
        <v>77</v>
      </c>
      <c r="F11" s="3">
        <v>16</v>
      </c>
      <c r="G11" s="3">
        <v>8</v>
      </c>
    </row>
    <row r="12" spans="1:7" x14ac:dyDescent="0.25">
      <c r="A12" s="3" t="s">
        <v>73</v>
      </c>
      <c r="B12" s="3">
        <v>90</v>
      </c>
      <c r="C12" s="15">
        <v>11</v>
      </c>
      <c r="D12" s="4"/>
      <c r="E12" s="3"/>
      <c r="F12" s="3"/>
      <c r="G12" s="3"/>
    </row>
    <row r="13" spans="1:7" x14ac:dyDescent="0.25">
      <c r="A13" s="3" t="s">
        <v>74</v>
      </c>
      <c r="B13" s="3">
        <v>18</v>
      </c>
      <c r="C13" s="15">
        <v>11</v>
      </c>
      <c r="D13" s="4"/>
      <c r="E13" s="3"/>
      <c r="F13" s="3"/>
      <c r="G13" s="3"/>
    </row>
    <row r="14" spans="1:7" x14ac:dyDescent="0.25">
      <c r="A14" s="3" t="s">
        <v>75</v>
      </c>
      <c r="B14" s="3">
        <v>120</v>
      </c>
      <c r="C14" s="15">
        <v>2</v>
      </c>
      <c r="D14" s="4"/>
      <c r="E14" s="3"/>
      <c r="F14" s="3"/>
      <c r="G14" s="3"/>
    </row>
    <row r="15" spans="1:7" x14ac:dyDescent="0.25">
      <c r="A15" s="3"/>
      <c r="B15" s="3"/>
      <c r="C15" s="15"/>
      <c r="D15" s="4"/>
      <c r="E15" s="3"/>
      <c r="F15" s="3"/>
      <c r="G15" s="3"/>
    </row>
    <row r="16" spans="1:7" ht="15.75" thickBot="1" x14ac:dyDescent="0.3">
      <c r="A16" s="18"/>
      <c r="B16" s="18"/>
      <c r="C16" s="16"/>
      <c r="D16" s="19"/>
      <c r="E16" s="18"/>
      <c r="F16" s="18"/>
      <c r="G16" s="18"/>
    </row>
    <row r="17" spans="1:7" ht="16.5" thickTop="1" thickBot="1" x14ac:dyDescent="0.3">
      <c r="A17" s="350" t="s">
        <v>63</v>
      </c>
      <c r="B17" s="351"/>
      <c r="C17" s="17">
        <f>SUM(C9:C16)</f>
        <v>86</v>
      </c>
      <c r="D17" s="352" t="s">
        <v>64</v>
      </c>
      <c r="E17" s="353"/>
      <c r="F17" s="354"/>
      <c r="G17" s="17">
        <f>SUM(G9:G16)</f>
        <v>82</v>
      </c>
    </row>
    <row r="18" spans="1:7" ht="15.75" thickTop="1" x14ac:dyDescent="0.25">
      <c r="A18" s="23"/>
      <c r="B18" s="23"/>
      <c r="C18" s="21"/>
      <c r="D18" s="22"/>
      <c r="E18" s="22"/>
      <c r="F18" s="22"/>
      <c r="G18" s="21"/>
    </row>
    <row r="19" spans="1:7" x14ac:dyDescent="0.25">
      <c r="A19" s="20"/>
      <c r="B19" s="20"/>
      <c r="C19" s="20"/>
      <c r="D19" s="20"/>
      <c r="E19" s="20"/>
      <c r="F19" s="20"/>
      <c r="G19" s="20"/>
    </row>
    <row r="20" spans="1:7" x14ac:dyDescent="0.25">
      <c r="A20" s="335" t="s">
        <v>11</v>
      </c>
      <c r="B20" s="345"/>
      <c r="C20" s="346"/>
      <c r="D20" s="347" t="s">
        <v>12</v>
      </c>
      <c r="E20" s="345"/>
      <c r="F20" s="345"/>
      <c r="G20" s="348"/>
    </row>
    <row r="21" spans="1:7" ht="45" x14ac:dyDescent="0.25">
      <c r="A21" s="9" t="s">
        <v>4</v>
      </c>
      <c r="B21" s="9" t="s">
        <v>5</v>
      </c>
      <c r="C21" s="14" t="s">
        <v>8</v>
      </c>
      <c r="D21" s="8" t="s">
        <v>6</v>
      </c>
      <c r="E21" s="9" t="s">
        <v>9</v>
      </c>
      <c r="F21" s="9" t="s">
        <v>7</v>
      </c>
      <c r="G21" s="9"/>
    </row>
    <row r="22" spans="1:7" x14ac:dyDescent="0.25">
      <c r="A22" s="3"/>
      <c r="B22" s="3"/>
      <c r="C22" s="15"/>
      <c r="D22" s="4"/>
      <c r="E22" s="3"/>
      <c r="F22" s="3"/>
      <c r="G22" s="3"/>
    </row>
    <row r="23" spans="1:7" x14ac:dyDescent="0.25">
      <c r="A23" s="3"/>
      <c r="B23" s="3"/>
      <c r="C23" s="15"/>
      <c r="D23" s="4"/>
      <c r="E23" s="3"/>
      <c r="F23" s="3"/>
      <c r="G23" s="3"/>
    </row>
    <row r="24" spans="1:7" x14ac:dyDescent="0.25">
      <c r="A24" s="21"/>
      <c r="B24" s="21"/>
      <c r="C24" s="21"/>
      <c r="D24" s="21"/>
      <c r="E24" s="21"/>
      <c r="F24" s="21"/>
      <c r="G24" s="21"/>
    </row>
    <row r="26" spans="1:7" x14ac:dyDescent="0.25">
      <c r="A26" s="337" t="s">
        <v>15</v>
      </c>
      <c r="B26" s="338"/>
      <c r="C26" s="338"/>
      <c r="D26" s="338"/>
      <c r="E26" s="338"/>
      <c r="F26" s="338"/>
      <c r="G26" s="339"/>
    </row>
    <row r="27" spans="1:7" x14ac:dyDescent="0.25">
      <c r="A27" s="335" t="s">
        <v>16</v>
      </c>
      <c r="B27" s="336"/>
      <c r="C27" s="340" t="s">
        <v>17</v>
      </c>
      <c r="D27" s="336"/>
      <c r="E27" s="340" t="s">
        <v>18</v>
      </c>
      <c r="F27" s="336"/>
      <c r="G27" s="24" t="s">
        <v>19</v>
      </c>
    </row>
    <row r="28" spans="1:7" ht="30" x14ac:dyDescent="0.25">
      <c r="A28" s="9" t="s">
        <v>20</v>
      </c>
      <c r="B28" s="26" t="s">
        <v>5</v>
      </c>
      <c r="C28" s="27" t="s">
        <v>23</v>
      </c>
      <c r="D28" s="29" t="s">
        <v>21</v>
      </c>
      <c r="E28" s="27" t="s">
        <v>20</v>
      </c>
      <c r="F28" s="29" t="s">
        <v>22</v>
      </c>
      <c r="G28" s="25"/>
    </row>
    <row r="29" spans="1:7" ht="30" x14ac:dyDescent="0.25">
      <c r="A29" s="3" t="s">
        <v>77</v>
      </c>
      <c r="B29" s="10" t="s">
        <v>80</v>
      </c>
      <c r="C29" s="28"/>
      <c r="D29" s="12"/>
      <c r="E29" s="62" t="s">
        <v>123</v>
      </c>
      <c r="F29" s="12"/>
      <c r="G29" s="4"/>
    </row>
    <row r="30" spans="1:7" ht="45" x14ac:dyDescent="0.25">
      <c r="A30" s="3" t="s">
        <v>77</v>
      </c>
      <c r="B30" s="61" t="s">
        <v>79</v>
      </c>
      <c r="C30" s="28"/>
      <c r="D30" s="12"/>
      <c r="E30" s="62" t="s">
        <v>124</v>
      </c>
      <c r="F30" s="12"/>
      <c r="G30" s="4"/>
    </row>
    <row r="31" spans="1:7" x14ac:dyDescent="0.25">
      <c r="A31" s="3"/>
      <c r="B31" s="10"/>
      <c r="C31" s="28"/>
      <c r="D31" s="12"/>
      <c r="E31" s="28"/>
      <c r="F31" s="12"/>
      <c r="G31" s="4"/>
    </row>
  </sheetData>
  <mergeCells count="15">
    <mergeCell ref="A27:B27"/>
    <mergeCell ref="A26:G26"/>
    <mergeCell ref="E27:F27"/>
    <mergeCell ref="A1:G1"/>
    <mergeCell ref="A3:G3"/>
    <mergeCell ref="A7:C7"/>
    <mergeCell ref="D7:G7"/>
    <mergeCell ref="A20:C20"/>
    <mergeCell ref="D20:G20"/>
    <mergeCell ref="A4:B4"/>
    <mergeCell ref="A2:G2"/>
    <mergeCell ref="A17:B17"/>
    <mergeCell ref="D17:F17"/>
    <mergeCell ref="C27:D27"/>
    <mergeCell ref="A6:G6"/>
  </mergeCells>
  <pageMargins left="0.7" right="0.7" top="0.75" bottom="0.75" header="0.3" footer="0.3"/>
  <pageSetup paperSize="9" scale="84"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38"/>
  <sheetViews>
    <sheetView workbookViewId="0">
      <selection activeCell="G7" sqref="G7"/>
    </sheetView>
  </sheetViews>
  <sheetFormatPr defaultColWidth="8.7109375" defaultRowHeight="15" x14ac:dyDescent="0.25"/>
  <cols>
    <col min="1" max="1" width="21.28515625" customWidth="1"/>
    <col min="2" max="2" width="17.42578125" customWidth="1"/>
    <col min="3" max="3" width="19.28515625" customWidth="1"/>
    <col min="4" max="4" width="21" customWidth="1"/>
    <col min="5" max="6" width="24.140625" customWidth="1"/>
    <col min="7" max="7" width="24.42578125" customWidth="1"/>
    <col min="8" max="8" width="26" customWidth="1"/>
    <col min="9" max="9" width="18.7109375" customWidth="1"/>
  </cols>
  <sheetData>
    <row r="2" spans="1:8" ht="16.5" x14ac:dyDescent="0.25">
      <c r="A2" s="375" t="s">
        <v>67</v>
      </c>
      <c r="B2" s="376"/>
      <c r="C2" s="376"/>
      <c r="D2" s="376"/>
      <c r="E2" s="376"/>
      <c r="F2" s="376"/>
      <c r="G2" s="376"/>
      <c r="H2" s="377"/>
    </row>
    <row r="3" spans="1:8" ht="39.75" customHeight="1" x14ac:dyDescent="0.25">
      <c r="A3" s="335" t="s">
        <v>30</v>
      </c>
      <c r="B3" s="336"/>
      <c r="C3" s="340" t="s">
        <v>27</v>
      </c>
      <c r="D3" s="336"/>
      <c r="E3" s="340" t="s">
        <v>26</v>
      </c>
      <c r="F3" s="345"/>
      <c r="G3" s="336"/>
      <c r="H3" s="47" t="s">
        <v>29</v>
      </c>
    </row>
    <row r="4" spans="1:8" ht="30" x14ac:dyDescent="0.25">
      <c r="A4" s="9" t="s">
        <v>24</v>
      </c>
      <c r="B4" s="7" t="s">
        <v>25</v>
      </c>
      <c r="C4" s="27" t="s">
        <v>24</v>
      </c>
      <c r="D4" s="7" t="s">
        <v>25</v>
      </c>
      <c r="E4" s="27" t="s">
        <v>24</v>
      </c>
      <c r="F4" s="30" t="s">
        <v>34</v>
      </c>
      <c r="G4" s="7" t="s">
        <v>28</v>
      </c>
      <c r="H4" s="27" t="s">
        <v>24</v>
      </c>
    </row>
    <row r="5" spans="1:8" ht="30" x14ac:dyDescent="0.25">
      <c r="A5" s="55">
        <v>1</v>
      </c>
      <c r="B5" s="56" t="s">
        <v>82</v>
      </c>
      <c r="C5" s="58">
        <v>1</v>
      </c>
      <c r="D5" s="56" t="s">
        <v>81</v>
      </c>
      <c r="E5" s="58">
        <v>1</v>
      </c>
      <c r="F5" s="59" t="s">
        <v>83</v>
      </c>
      <c r="G5" s="56" t="s">
        <v>128</v>
      </c>
      <c r="H5" s="49">
        <v>1</v>
      </c>
    </row>
    <row r="6" spans="1:8" ht="30" x14ac:dyDescent="0.25">
      <c r="A6" s="52">
        <v>2</v>
      </c>
      <c r="B6" s="57" t="s">
        <v>84</v>
      </c>
      <c r="C6" s="54">
        <v>2</v>
      </c>
      <c r="D6" s="57" t="s">
        <v>81</v>
      </c>
      <c r="E6" s="58">
        <v>2</v>
      </c>
      <c r="F6" s="59" t="s">
        <v>83</v>
      </c>
      <c r="G6" s="57" t="s">
        <v>128</v>
      </c>
      <c r="H6" s="28">
        <v>2</v>
      </c>
    </row>
    <row r="7" spans="1:8" x14ac:dyDescent="0.25">
      <c r="A7" s="52">
        <v>3</v>
      </c>
      <c r="B7" s="57" t="s">
        <v>84</v>
      </c>
      <c r="C7" s="28"/>
      <c r="D7" s="5"/>
      <c r="E7" s="54">
        <v>3</v>
      </c>
      <c r="F7" s="60" t="s">
        <v>83</v>
      </c>
      <c r="G7" s="57" t="s">
        <v>129</v>
      </c>
      <c r="H7" s="28">
        <v>3</v>
      </c>
    </row>
    <row r="8" spans="1:8" x14ac:dyDescent="0.25">
      <c r="A8" s="52">
        <v>4</v>
      </c>
      <c r="B8" s="57" t="s">
        <v>82</v>
      </c>
      <c r="C8" s="28"/>
      <c r="D8" s="5"/>
      <c r="E8" s="28"/>
      <c r="F8" s="11"/>
      <c r="G8" s="5"/>
      <c r="H8" s="28">
        <v>4</v>
      </c>
    </row>
    <row r="9" spans="1:8" x14ac:dyDescent="0.25">
      <c r="A9" s="3"/>
      <c r="B9" s="5"/>
      <c r="C9" s="28"/>
      <c r="D9" s="5"/>
      <c r="E9" s="28"/>
      <c r="F9" s="11"/>
      <c r="G9" s="5"/>
      <c r="H9" s="28">
        <v>5</v>
      </c>
    </row>
    <row r="10" spans="1:8" x14ac:dyDescent="0.25">
      <c r="A10" s="3"/>
      <c r="B10" s="5"/>
      <c r="C10" s="28"/>
      <c r="D10" s="5"/>
      <c r="E10" s="28"/>
      <c r="F10" s="11"/>
      <c r="G10" s="5"/>
      <c r="H10" s="28">
        <v>6</v>
      </c>
    </row>
    <row r="11" spans="1:8" x14ac:dyDescent="0.25">
      <c r="A11" s="3"/>
      <c r="B11" s="5"/>
      <c r="C11" s="28"/>
      <c r="D11" s="5"/>
      <c r="E11" s="28"/>
      <c r="F11" s="11"/>
      <c r="G11" s="5"/>
      <c r="H11" s="28">
        <v>7</v>
      </c>
    </row>
    <row r="12" spans="1:8" x14ac:dyDescent="0.25">
      <c r="A12" s="3"/>
      <c r="B12" s="5"/>
      <c r="C12" s="28"/>
      <c r="D12" s="5"/>
      <c r="E12" s="28"/>
      <c r="F12" s="11"/>
      <c r="G12" s="5"/>
      <c r="H12" s="28">
        <v>8</v>
      </c>
    </row>
    <row r="13" spans="1:8" x14ac:dyDescent="0.25">
      <c r="A13" s="3"/>
      <c r="B13" s="5"/>
      <c r="C13" s="28"/>
      <c r="D13" s="5"/>
      <c r="E13" s="28"/>
      <c r="F13" s="11"/>
      <c r="G13" s="5"/>
      <c r="H13" s="28">
        <v>9</v>
      </c>
    </row>
    <row r="14" spans="1:8" x14ac:dyDescent="0.25">
      <c r="A14" s="3"/>
      <c r="B14" s="5"/>
      <c r="C14" s="28"/>
      <c r="D14" s="5"/>
      <c r="E14" s="28"/>
      <c r="F14" s="11"/>
      <c r="G14" s="5"/>
      <c r="H14" s="28"/>
    </row>
    <row r="15" spans="1:8" x14ac:dyDescent="0.25">
      <c r="A15" s="3"/>
      <c r="B15" s="5"/>
      <c r="C15" s="28"/>
      <c r="D15" s="5"/>
      <c r="E15" s="28"/>
      <c r="F15" s="11"/>
      <c r="G15" s="5"/>
      <c r="H15" s="28"/>
    </row>
    <row r="16" spans="1:8" x14ac:dyDescent="0.25">
      <c r="A16" s="3"/>
      <c r="B16" s="5"/>
      <c r="C16" s="28"/>
      <c r="D16" s="5"/>
      <c r="E16" s="28"/>
      <c r="F16" s="11"/>
      <c r="G16" s="5"/>
      <c r="H16" s="28"/>
    </row>
    <row r="17" spans="1:8" ht="15.75" thickBot="1" x14ac:dyDescent="0.3">
      <c r="A17" s="18"/>
      <c r="B17" s="31"/>
      <c r="C17" s="32"/>
      <c r="D17" s="31"/>
      <c r="E17" s="32"/>
      <c r="F17" s="34"/>
      <c r="G17" s="31"/>
      <c r="H17" s="32"/>
    </row>
    <row r="18" spans="1:8" ht="31.5" thickTop="1" thickBot="1" x14ac:dyDescent="0.3">
      <c r="A18" s="37" t="s">
        <v>31</v>
      </c>
      <c r="B18" s="36">
        <v>4</v>
      </c>
      <c r="C18" s="38" t="s">
        <v>32</v>
      </c>
      <c r="D18" s="36">
        <v>2</v>
      </c>
      <c r="E18" s="378" t="s">
        <v>33</v>
      </c>
      <c r="F18" s="379"/>
      <c r="G18" s="36">
        <v>3</v>
      </c>
      <c r="H18" s="33">
        <v>9</v>
      </c>
    </row>
    <row r="19" spans="1:8" ht="15.75" thickTop="1" x14ac:dyDescent="0.25"/>
    <row r="21" spans="1:8" x14ac:dyDescent="0.25">
      <c r="A21" s="369" t="s">
        <v>65</v>
      </c>
      <c r="B21" s="370"/>
      <c r="C21" s="370"/>
      <c r="D21" s="371"/>
    </row>
    <row r="22" spans="1:8" x14ac:dyDescent="0.25">
      <c r="A22" s="372" t="s">
        <v>43</v>
      </c>
      <c r="B22" s="373"/>
      <c r="C22" s="374"/>
      <c r="D22" s="35" t="s">
        <v>44</v>
      </c>
    </row>
    <row r="23" spans="1:8" x14ac:dyDescent="0.25">
      <c r="A23" s="365" t="s">
        <v>35</v>
      </c>
      <c r="B23" s="365"/>
      <c r="C23" s="365"/>
      <c r="D23" s="63">
        <v>4</v>
      </c>
    </row>
    <row r="24" spans="1:8" x14ac:dyDescent="0.25">
      <c r="A24" s="364" t="s">
        <v>36</v>
      </c>
      <c r="B24" s="364"/>
      <c r="C24" s="364"/>
      <c r="D24" s="2"/>
    </row>
    <row r="25" spans="1:8" x14ac:dyDescent="0.25">
      <c r="A25" s="364" t="s">
        <v>37</v>
      </c>
      <c r="B25" s="364"/>
      <c r="C25" s="364"/>
      <c r="D25" s="2"/>
    </row>
    <row r="26" spans="1:8" x14ac:dyDescent="0.25">
      <c r="A26" s="364" t="s">
        <v>39</v>
      </c>
      <c r="B26" s="364"/>
      <c r="C26" s="364"/>
      <c r="D26" s="2"/>
    </row>
    <row r="27" spans="1:8" x14ac:dyDescent="0.25">
      <c r="A27" s="365" t="s">
        <v>38</v>
      </c>
      <c r="B27" s="365"/>
      <c r="C27" s="365"/>
      <c r="D27" s="63">
        <v>3</v>
      </c>
    </row>
    <row r="28" spans="1:8" x14ac:dyDescent="0.25">
      <c r="A28" s="48"/>
      <c r="B28" s="48"/>
      <c r="C28" s="48"/>
      <c r="D28" s="39"/>
    </row>
    <row r="30" spans="1:8" x14ac:dyDescent="0.25">
      <c r="A30" s="369" t="s">
        <v>66</v>
      </c>
      <c r="B30" s="370"/>
      <c r="C30" s="370"/>
      <c r="D30" s="371"/>
      <c r="E30" s="13"/>
      <c r="F30" s="13"/>
    </row>
    <row r="31" spans="1:8" ht="30" x14ac:dyDescent="0.25">
      <c r="A31" s="9" t="s">
        <v>40</v>
      </c>
      <c r="B31" s="366" t="s">
        <v>41</v>
      </c>
      <c r="C31" s="367"/>
      <c r="D31" s="368"/>
      <c r="E31" s="6" t="s">
        <v>56</v>
      </c>
      <c r="F31" s="6" t="s">
        <v>42</v>
      </c>
    </row>
    <row r="32" spans="1:8" x14ac:dyDescent="0.25">
      <c r="A32" s="50">
        <v>216049</v>
      </c>
      <c r="B32" s="358" t="s">
        <v>87</v>
      </c>
      <c r="C32" s="359"/>
      <c r="D32" s="360"/>
      <c r="E32" s="3" t="s">
        <v>85</v>
      </c>
      <c r="F32" s="3" t="s">
        <v>86</v>
      </c>
    </row>
    <row r="33" spans="1:6" x14ac:dyDescent="0.25">
      <c r="A33" s="3"/>
      <c r="B33" s="358"/>
      <c r="C33" s="359"/>
      <c r="D33" s="360"/>
      <c r="E33" s="3"/>
      <c r="F33" s="3"/>
    </row>
    <row r="34" spans="1:6" x14ac:dyDescent="0.25">
      <c r="A34" s="3"/>
      <c r="B34" s="358"/>
      <c r="C34" s="359"/>
      <c r="D34" s="360"/>
      <c r="E34" s="3"/>
      <c r="F34" s="3"/>
    </row>
    <row r="35" spans="1:6" x14ac:dyDescent="0.25">
      <c r="A35" s="3"/>
      <c r="B35" s="358"/>
      <c r="C35" s="359"/>
      <c r="D35" s="360"/>
      <c r="E35" s="3"/>
      <c r="F35" s="3"/>
    </row>
    <row r="36" spans="1:6" x14ac:dyDescent="0.25">
      <c r="A36" s="3"/>
      <c r="B36" s="358"/>
      <c r="C36" s="359"/>
      <c r="D36" s="360"/>
      <c r="E36" s="3"/>
      <c r="F36" s="3"/>
    </row>
    <row r="37" spans="1:6" x14ac:dyDescent="0.25">
      <c r="A37" s="3"/>
      <c r="B37" s="358"/>
      <c r="C37" s="359"/>
      <c r="D37" s="360"/>
      <c r="E37" s="3"/>
      <c r="F37" s="3"/>
    </row>
    <row r="38" spans="1:6" x14ac:dyDescent="0.25">
      <c r="A38" s="3"/>
      <c r="B38" s="361"/>
      <c r="C38" s="362"/>
      <c r="D38" s="363"/>
      <c r="E38" s="3"/>
      <c r="F38" s="3"/>
    </row>
  </sheetData>
  <mergeCells count="21">
    <mergeCell ref="A21:D21"/>
    <mergeCell ref="A22:C22"/>
    <mergeCell ref="A30:D30"/>
    <mergeCell ref="E3:G3"/>
    <mergeCell ref="A2:H2"/>
    <mergeCell ref="A23:C23"/>
    <mergeCell ref="E18:F18"/>
    <mergeCell ref="A3:B3"/>
    <mergeCell ref="C3:D3"/>
    <mergeCell ref="B37:D37"/>
    <mergeCell ref="B38:D38"/>
    <mergeCell ref="A24:C24"/>
    <mergeCell ref="A25:C25"/>
    <mergeCell ref="A26:C26"/>
    <mergeCell ref="A27:C27"/>
    <mergeCell ref="B31:D31"/>
    <mergeCell ref="B32:D32"/>
    <mergeCell ref="B33:D33"/>
    <mergeCell ref="B34:D34"/>
    <mergeCell ref="B35:D35"/>
    <mergeCell ref="B36:D36"/>
  </mergeCells>
  <pageMargins left="0.7" right="0.7" top="0.75" bottom="0.75" header="0.3" footer="0.3"/>
  <pageSetup paperSize="9" scale="68"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F32"/>
  <sheetViews>
    <sheetView workbookViewId="0">
      <selection activeCell="E10" sqref="E10"/>
    </sheetView>
  </sheetViews>
  <sheetFormatPr defaultColWidth="8.7109375" defaultRowHeight="15" x14ac:dyDescent="0.25"/>
  <cols>
    <col min="1" max="1" width="39.5703125" customWidth="1"/>
    <col min="2" max="2" width="31.85546875" customWidth="1"/>
    <col min="3" max="3" width="41.7109375" customWidth="1"/>
    <col min="4" max="4" width="17.7109375" customWidth="1"/>
    <col min="5" max="5" width="62.85546875" customWidth="1"/>
    <col min="6" max="6" width="22.42578125" customWidth="1"/>
  </cols>
  <sheetData>
    <row r="2" spans="1:6" x14ac:dyDescent="0.25">
      <c r="A2" s="380" t="s">
        <v>68</v>
      </c>
      <c r="B2" s="380"/>
    </row>
    <row r="4" spans="1:6" ht="30" x14ac:dyDescent="0.25">
      <c r="A4" s="387" t="s">
        <v>45</v>
      </c>
      <c r="B4" s="386"/>
      <c r="C4" s="384" t="s">
        <v>46</v>
      </c>
      <c r="D4" s="385"/>
      <c r="E4" s="386"/>
      <c r="F4" s="46" t="s">
        <v>54</v>
      </c>
    </row>
    <row r="5" spans="1:6" x14ac:dyDescent="0.25">
      <c r="A5" s="40" t="s">
        <v>47</v>
      </c>
      <c r="B5" s="44" t="s">
        <v>48</v>
      </c>
      <c r="C5" s="45" t="s">
        <v>49</v>
      </c>
      <c r="D5" s="40" t="s">
        <v>50</v>
      </c>
      <c r="E5" s="44" t="s">
        <v>51</v>
      </c>
      <c r="F5" s="41"/>
    </row>
    <row r="6" spans="1:6" x14ac:dyDescent="0.25">
      <c r="A6" s="2" t="s">
        <v>88</v>
      </c>
      <c r="B6" s="43" t="s">
        <v>89</v>
      </c>
      <c r="C6" s="42" t="s">
        <v>90</v>
      </c>
      <c r="D6" s="63"/>
      <c r="E6" s="43" t="s">
        <v>91</v>
      </c>
      <c r="F6" s="42" t="s">
        <v>130</v>
      </c>
    </row>
    <row r="7" spans="1:6" x14ac:dyDescent="0.25">
      <c r="A7" s="2" t="s">
        <v>92</v>
      </c>
      <c r="B7" s="43"/>
      <c r="C7" s="42" t="s">
        <v>93</v>
      </c>
      <c r="D7" s="63"/>
      <c r="E7" s="64"/>
      <c r="F7" s="42"/>
    </row>
    <row r="8" spans="1:6" x14ac:dyDescent="0.25">
      <c r="A8" s="2"/>
      <c r="B8" s="43"/>
      <c r="C8" s="42" t="s">
        <v>94</v>
      </c>
      <c r="D8" s="63"/>
      <c r="E8" s="64"/>
      <c r="F8" s="42"/>
    </row>
    <row r="9" spans="1:6" x14ac:dyDescent="0.25">
      <c r="A9" s="2"/>
      <c r="B9" s="43"/>
      <c r="C9" s="42" t="s">
        <v>95</v>
      </c>
      <c r="D9" s="63"/>
      <c r="E9" s="64"/>
      <c r="F9" s="42"/>
    </row>
    <row r="10" spans="1:6" x14ac:dyDescent="0.25">
      <c r="A10" s="2"/>
      <c r="B10" s="43"/>
      <c r="C10" s="42" t="s">
        <v>96</v>
      </c>
      <c r="D10" s="63"/>
      <c r="E10" s="64"/>
      <c r="F10" s="42"/>
    </row>
    <row r="11" spans="1:6" x14ac:dyDescent="0.25">
      <c r="A11" s="2"/>
      <c r="B11" s="43"/>
      <c r="C11" s="42" t="s">
        <v>97</v>
      </c>
      <c r="D11" s="63"/>
      <c r="E11" s="64"/>
      <c r="F11" s="42"/>
    </row>
    <row r="12" spans="1:6" x14ac:dyDescent="0.25">
      <c r="A12" s="2"/>
      <c r="B12" s="43"/>
      <c r="C12" s="42" t="s">
        <v>106</v>
      </c>
      <c r="D12" s="63"/>
      <c r="E12" s="64"/>
      <c r="F12" s="42"/>
    </row>
    <row r="13" spans="1:6" x14ac:dyDescent="0.25">
      <c r="A13" s="39"/>
      <c r="B13" s="39"/>
      <c r="C13" s="39"/>
      <c r="D13" s="39"/>
      <c r="E13" s="39"/>
      <c r="F13" s="39"/>
    </row>
    <row r="14" spans="1:6" x14ac:dyDescent="0.25">
      <c r="A14" s="39"/>
      <c r="B14" s="39"/>
      <c r="C14" s="39"/>
      <c r="D14" s="39"/>
      <c r="E14" s="39"/>
    </row>
    <row r="15" spans="1:6" x14ac:dyDescent="0.25">
      <c r="A15" s="369" t="s">
        <v>52</v>
      </c>
      <c r="B15" s="370"/>
      <c r="C15" s="370"/>
      <c r="D15" s="370"/>
      <c r="E15" s="371"/>
    </row>
    <row r="16" spans="1:6" x14ac:dyDescent="0.25">
      <c r="A16" s="381" t="s">
        <v>69</v>
      </c>
      <c r="B16" s="382"/>
      <c r="C16" s="382"/>
      <c r="D16" s="382"/>
      <c r="E16" s="383"/>
    </row>
    <row r="17" spans="1:5" x14ac:dyDescent="0.25">
      <c r="A17" s="388" t="s">
        <v>103</v>
      </c>
      <c r="B17" s="389"/>
      <c r="C17" s="389"/>
      <c r="D17" s="389"/>
      <c r="E17" s="390"/>
    </row>
    <row r="18" spans="1:5" x14ac:dyDescent="0.25">
      <c r="A18" s="388" t="s">
        <v>104</v>
      </c>
      <c r="B18" s="389"/>
      <c r="C18" s="389"/>
      <c r="D18" s="389"/>
      <c r="E18" s="390"/>
    </row>
    <row r="19" spans="1:5" x14ac:dyDescent="0.25">
      <c r="A19" s="388" t="s">
        <v>105</v>
      </c>
      <c r="B19" s="389"/>
      <c r="C19" s="389"/>
      <c r="D19" s="389"/>
      <c r="E19" s="390"/>
    </row>
    <row r="20" spans="1:5" x14ac:dyDescent="0.25">
      <c r="A20" s="388" t="s">
        <v>107</v>
      </c>
      <c r="B20" s="389"/>
      <c r="C20" s="389"/>
      <c r="D20" s="389"/>
      <c r="E20" s="390"/>
    </row>
    <row r="21" spans="1:5" x14ac:dyDescent="0.25">
      <c r="A21" s="388" t="s">
        <v>108</v>
      </c>
      <c r="B21" s="389"/>
      <c r="C21" s="389"/>
      <c r="D21" s="389"/>
      <c r="E21" s="390"/>
    </row>
    <row r="22" spans="1:5" x14ac:dyDescent="0.25">
      <c r="A22" s="388" t="s">
        <v>109</v>
      </c>
      <c r="B22" s="389"/>
      <c r="C22" s="389"/>
      <c r="D22" s="389"/>
      <c r="E22" s="390"/>
    </row>
    <row r="23" spans="1:5" x14ac:dyDescent="0.25">
      <c r="A23" s="48"/>
      <c r="B23" s="48"/>
      <c r="C23" s="48"/>
      <c r="D23" s="48"/>
      <c r="E23" s="48"/>
    </row>
    <row r="25" spans="1:5" x14ac:dyDescent="0.25">
      <c r="A25" s="369" t="s">
        <v>53</v>
      </c>
      <c r="B25" s="370"/>
      <c r="C25" s="370"/>
      <c r="D25" s="370"/>
      <c r="E25" s="371"/>
    </row>
    <row r="26" spans="1:5" x14ac:dyDescent="0.25">
      <c r="A26" s="381" t="s">
        <v>59</v>
      </c>
      <c r="B26" s="382"/>
      <c r="C26" s="382"/>
      <c r="D26" s="382"/>
      <c r="E26" s="383"/>
    </row>
    <row r="27" spans="1:5" x14ac:dyDescent="0.25">
      <c r="A27" s="388" t="s">
        <v>101</v>
      </c>
      <c r="B27" s="389"/>
      <c r="C27" s="389"/>
      <c r="D27" s="389"/>
      <c r="E27" s="390"/>
    </row>
    <row r="28" spans="1:5" x14ac:dyDescent="0.25">
      <c r="A28" s="388" t="s">
        <v>98</v>
      </c>
      <c r="B28" s="389"/>
      <c r="C28" s="389"/>
      <c r="D28" s="389"/>
      <c r="E28" s="390"/>
    </row>
    <row r="29" spans="1:5" x14ac:dyDescent="0.25">
      <c r="A29" s="388" t="s">
        <v>102</v>
      </c>
      <c r="B29" s="389"/>
      <c r="C29" s="389"/>
      <c r="D29" s="389"/>
      <c r="E29" s="390"/>
    </row>
    <row r="30" spans="1:5" x14ac:dyDescent="0.25">
      <c r="A30" s="388" t="s">
        <v>99</v>
      </c>
      <c r="B30" s="389"/>
      <c r="C30" s="389"/>
      <c r="D30" s="389"/>
      <c r="E30" s="390"/>
    </row>
    <row r="31" spans="1:5" x14ac:dyDescent="0.25">
      <c r="A31" s="388" t="s">
        <v>100</v>
      </c>
      <c r="B31" s="389"/>
      <c r="C31" s="389"/>
      <c r="D31" s="389"/>
      <c r="E31" s="390"/>
    </row>
    <row r="32" spans="1:5" x14ac:dyDescent="0.25">
      <c r="A32" s="388"/>
      <c r="B32" s="389"/>
      <c r="C32" s="389"/>
      <c r="D32" s="389"/>
      <c r="E32" s="390"/>
    </row>
  </sheetData>
  <mergeCells count="19">
    <mergeCell ref="A32:E32"/>
    <mergeCell ref="A17:E17"/>
    <mergeCell ref="A18:E18"/>
    <mergeCell ref="A19:E19"/>
    <mergeCell ref="A20:E20"/>
    <mergeCell ref="A21:E21"/>
    <mergeCell ref="A22:E22"/>
    <mergeCell ref="A27:E27"/>
    <mergeCell ref="A28:E28"/>
    <mergeCell ref="A29:E29"/>
    <mergeCell ref="A30:E30"/>
    <mergeCell ref="A31:E31"/>
    <mergeCell ref="A2:B2"/>
    <mergeCell ref="A15:E15"/>
    <mergeCell ref="A16:E16"/>
    <mergeCell ref="A25:E25"/>
    <mergeCell ref="A26:E26"/>
    <mergeCell ref="C4:E4"/>
    <mergeCell ref="A4:B4"/>
  </mergeCells>
  <pageMargins left="0.7" right="0.7" top="0.75" bottom="0.75" header="0.3" footer="0.3"/>
  <pageSetup paperSize="9" scale="93"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8"/>
  <sheetViews>
    <sheetView zoomScale="130" zoomScaleNormal="130" workbookViewId="0">
      <selection activeCell="C9" sqref="C9:D9"/>
    </sheetView>
  </sheetViews>
  <sheetFormatPr defaultColWidth="8.7109375" defaultRowHeight="15" x14ac:dyDescent="0.25"/>
  <cols>
    <col min="1" max="1" width="11.42578125" customWidth="1"/>
    <col min="2" max="2" width="52.28515625" customWidth="1"/>
    <col min="3" max="3" width="17.42578125" customWidth="1"/>
    <col min="4" max="4" width="34" customWidth="1"/>
    <col min="5" max="5" width="20.7109375" customWidth="1"/>
    <col min="6" max="6" width="25.140625" customWidth="1"/>
  </cols>
  <sheetData>
    <row r="1" spans="1:6" x14ac:dyDescent="0.25">
      <c r="A1" s="397" t="s">
        <v>70</v>
      </c>
      <c r="B1" s="397"/>
      <c r="C1" s="397"/>
      <c r="D1" s="397"/>
      <c r="E1" s="397"/>
      <c r="F1" s="397"/>
    </row>
    <row r="2" spans="1:6" x14ac:dyDescent="0.25">
      <c r="A2" s="337" t="s">
        <v>55</v>
      </c>
      <c r="B2" s="408"/>
      <c r="C2" s="409" t="s">
        <v>57</v>
      </c>
      <c r="D2" s="408"/>
      <c r="E2" s="338" t="s">
        <v>58</v>
      </c>
      <c r="F2" s="339"/>
    </row>
    <row r="3" spans="1:6" x14ac:dyDescent="0.25">
      <c r="A3" s="391" t="s">
        <v>110</v>
      </c>
      <c r="B3" s="392"/>
      <c r="C3" s="400" t="s">
        <v>111</v>
      </c>
      <c r="D3" s="404"/>
      <c r="E3" s="400" t="s">
        <v>118</v>
      </c>
      <c r="F3" s="401"/>
    </row>
    <row r="4" spans="1:6" x14ac:dyDescent="0.25">
      <c r="A4" s="391" t="s">
        <v>112</v>
      </c>
      <c r="B4" s="392"/>
      <c r="C4" s="398" t="s">
        <v>131</v>
      </c>
      <c r="D4" s="392"/>
      <c r="E4" s="398" t="s">
        <v>119</v>
      </c>
      <c r="F4" s="399"/>
    </row>
    <row r="5" spans="1:6" x14ac:dyDescent="0.25">
      <c r="A5" s="391" t="s">
        <v>113</v>
      </c>
      <c r="B5" s="392"/>
      <c r="C5" s="402" t="s">
        <v>115</v>
      </c>
      <c r="D5" s="405"/>
      <c r="E5" s="402" t="s">
        <v>132</v>
      </c>
      <c r="F5" s="403"/>
    </row>
    <row r="6" spans="1:6" x14ac:dyDescent="0.25">
      <c r="A6" s="391" t="s">
        <v>114</v>
      </c>
      <c r="B6" s="392"/>
      <c r="C6" s="398" t="s">
        <v>126</v>
      </c>
      <c r="D6" s="392"/>
      <c r="E6" s="398"/>
      <c r="F6" s="399"/>
    </row>
    <row r="7" spans="1:6" x14ac:dyDescent="0.25">
      <c r="A7" s="391" t="s">
        <v>117</v>
      </c>
      <c r="B7" s="392"/>
      <c r="C7" s="402" t="s">
        <v>125</v>
      </c>
      <c r="D7" s="405"/>
      <c r="E7" s="398"/>
      <c r="F7" s="399"/>
    </row>
    <row r="8" spans="1:6" x14ac:dyDescent="0.25">
      <c r="A8" s="391" t="s">
        <v>116</v>
      </c>
      <c r="B8" s="392"/>
      <c r="C8" s="398" t="s">
        <v>127</v>
      </c>
      <c r="D8" s="392"/>
      <c r="E8" s="398"/>
      <c r="F8" s="399"/>
    </row>
    <row r="9" spans="1:6" x14ac:dyDescent="0.25">
      <c r="A9" s="391"/>
      <c r="B9" s="392"/>
      <c r="C9" s="398"/>
      <c r="D9" s="392"/>
      <c r="E9" s="398"/>
      <c r="F9" s="399"/>
    </row>
    <row r="10" spans="1:6" x14ac:dyDescent="0.25">
      <c r="A10" s="391"/>
      <c r="B10" s="392"/>
      <c r="C10" s="398"/>
      <c r="D10" s="392"/>
      <c r="E10" s="398"/>
      <c r="F10" s="399"/>
    </row>
    <row r="11" spans="1:6" x14ac:dyDescent="0.25">
      <c r="A11" s="391"/>
      <c r="B11" s="392"/>
      <c r="C11" s="398"/>
      <c r="D11" s="392"/>
      <c r="E11" s="398"/>
      <c r="F11" s="399"/>
    </row>
    <row r="12" spans="1:6" x14ac:dyDescent="0.25">
      <c r="A12" s="391"/>
      <c r="B12" s="392"/>
      <c r="C12" s="398"/>
      <c r="D12" s="392"/>
      <c r="E12" s="398"/>
      <c r="F12" s="399"/>
    </row>
    <row r="13" spans="1:6" x14ac:dyDescent="0.25">
      <c r="A13" s="391"/>
      <c r="B13" s="392"/>
      <c r="C13" s="398"/>
      <c r="D13" s="392"/>
      <c r="E13" s="398"/>
      <c r="F13" s="399"/>
    </row>
    <row r="14" spans="1:6" x14ac:dyDescent="0.25">
      <c r="A14" s="391"/>
      <c r="B14" s="392"/>
      <c r="C14" s="398"/>
      <c r="D14" s="392"/>
      <c r="E14" s="398"/>
      <c r="F14" s="399"/>
    </row>
    <row r="15" spans="1:6" x14ac:dyDescent="0.25">
      <c r="A15" s="391"/>
      <c r="B15" s="392"/>
      <c r="C15" s="398"/>
      <c r="D15" s="392"/>
      <c r="E15" s="398"/>
      <c r="F15" s="399"/>
    </row>
    <row r="16" spans="1:6" x14ac:dyDescent="0.25">
      <c r="A16" s="391"/>
      <c r="B16" s="392"/>
      <c r="C16" s="398"/>
      <c r="D16" s="392"/>
      <c r="E16" s="398"/>
      <c r="F16" s="399"/>
    </row>
    <row r="17" spans="1:6" x14ac:dyDescent="0.25">
      <c r="A17" s="393"/>
      <c r="B17" s="394"/>
      <c r="C17" s="398"/>
      <c r="D17" s="392"/>
      <c r="E17" s="398"/>
      <c r="F17" s="399"/>
    </row>
    <row r="18" spans="1:6" x14ac:dyDescent="0.25">
      <c r="A18" s="395"/>
      <c r="B18" s="396"/>
      <c r="C18" s="406"/>
      <c r="D18" s="396"/>
      <c r="E18" s="406"/>
      <c r="F18" s="407"/>
    </row>
  </sheetData>
  <mergeCells count="52">
    <mergeCell ref="A11:B11"/>
    <mergeCell ref="A2:B2"/>
    <mergeCell ref="C2:D2"/>
    <mergeCell ref="E2:F2"/>
    <mergeCell ref="A3:B3"/>
    <mergeCell ref="A4:B4"/>
    <mergeCell ref="A5:B5"/>
    <mergeCell ref="C7:D7"/>
    <mergeCell ref="C8:D8"/>
    <mergeCell ref="C9:D9"/>
    <mergeCell ref="C10:D10"/>
    <mergeCell ref="A6:B6"/>
    <mergeCell ref="A7:B7"/>
    <mergeCell ref="A8:B8"/>
    <mergeCell ref="A9:B9"/>
    <mergeCell ref="A10:B10"/>
    <mergeCell ref="E18:F18"/>
    <mergeCell ref="C16:D16"/>
    <mergeCell ref="C17:D17"/>
    <mergeCell ref="C18:D18"/>
    <mergeCell ref="E8:F8"/>
    <mergeCell ref="E9:F9"/>
    <mergeCell ref="E10:F10"/>
    <mergeCell ref="E11:F11"/>
    <mergeCell ref="E12:F12"/>
    <mergeCell ref="E13:F13"/>
    <mergeCell ref="C11:D11"/>
    <mergeCell ref="C12:D12"/>
    <mergeCell ref="C13:D13"/>
    <mergeCell ref="C14:D14"/>
    <mergeCell ref="C15:D15"/>
    <mergeCell ref="A1:F1"/>
    <mergeCell ref="E14:F14"/>
    <mergeCell ref="E15:F15"/>
    <mergeCell ref="E16:F16"/>
    <mergeCell ref="E17:F17"/>
    <mergeCell ref="E3:F3"/>
    <mergeCell ref="E4:F4"/>
    <mergeCell ref="E5:F5"/>
    <mergeCell ref="E6:F6"/>
    <mergeCell ref="E7:F7"/>
    <mergeCell ref="A12:B12"/>
    <mergeCell ref="A13:B13"/>
    <mergeCell ref="C3:D3"/>
    <mergeCell ref="C4:D4"/>
    <mergeCell ref="C5:D5"/>
    <mergeCell ref="C6:D6"/>
    <mergeCell ref="A14:B14"/>
    <mergeCell ref="A15:B15"/>
    <mergeCell ref="A16:B16"/>
    <mergeCell ref="A17:B17"/>
    <mergeCell ref="A18:B18"/>
  </mergeCells>
  <pageMargins left="0.7" right="0.7" top="0.75" bottom="0.75" header="0.3" footer="0.3"/>
  <pageSetup paperSize="9"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35"/>
  <sheetViews>
    <sheetView zoomScale="160" zoomScaleNormal="160" zoomScalePageLayoutView="160" workbookViewId="0"/>
  </sheetViews>
  <sheetFormatPr defaultColWidth="12.5703125" defaultRowHeight="12.75" x14ac:dyDescent="0.2"/>
  <cols>
    <col min="1" max="1" width="5.85546875" style="67" customWidth="1"/>
    <col min="2" max="16384" width="12.5703125" style="67"/>
  </cols>
  <sheetData>
    <row r="1" spans="1:3" ht="15.75" x14ac:dyDescent="0.25">
      <c r="A1" s="68">
        <v>1</v>
      </c>
      <c r="B1" s="68" t="s">
        <v>165</v>
      </c>
      <c r="C1" s="68"/>
    </row>
    <row r="2" spans="1:3" ht="15.75" x14ac:dyDescent="0.25">
      <c r="A2" s="68">
        <v>2</v>
      </c>
      <c r="B2" s="68" t="s">
        <v>164</v>
      </c>
      <c r="C2" s="68"/>
    </row>
    <row r="3" spans="1:3" ht="15.75" x14ac:dyDescent="0.25">
      <c r="A3" s="68">
        <v>3</v>
      </c>
      <c r="B3" s="68" t="s">
        <v>163</v>
      </c>
      <c r="C3" s="68"/>
    </row>
    <row r="4" spans="1:3" ht="15.75" x14ac:dyDescent="0.25">
      <c r="A4" s="68">
        <v>4</v>
      </c>
      <c r="B4" s="68" t="s">
        <v>162</v>
      </c>
      <c r="C4" s="68"/>
    </row>
    <row r="5" spans="1:3" ht="15.75" x14ac:dyDescent="0.25">
      <c r="A5" s="68">
        <v>5</v>
      </c>
      <c r="B5" s="68" t="s">
        <v>161</v>
      </c>
      <c r="C5" s="68"/>
    </row>
    <row r="6" spans="1:3" ht="15.75" x14ac:dyDescent="0.25">
      <c r="A6" s="68">
        <v>6</v>
      </c>
      <c r="B6" s="68" t="s">
        <v>160</v>
      </c>
      <c r="C6" s="68"/>
    </row>
    <row r="7" spans="1:3" ht="15.75" x14ac:dyDescent="0.25">
      <c r="A7" s="68">
        <v>7</v>
      </c>
      <c r="B7" s="68" t="s">
        <v>159</v>
      </c>
      <c r="C7" s="68"/>
    </row>
    <row r="8" spans="1:3" ht="15.75" x14ac:dyDescent="0.25">
      <c r="A8" s="68">
        <v>8</v>
      </c>
      <c r="B8" s="68" t="s">
        <v>158</v>
      </c>
      <c r="C8" s="68"/>
    </row>
    <row r="9" spans="1:3" ht="15.75" x14ac:dyDescent="0.25">
      <c r="A9" s="68">
        <v>9</v>
      </c>
      <c r="B9" s="68" t="s">
        <v>157</v>
      </c>
      <c r="C9" s="68"/>
    </row>
    <row r="10" spans="1:3" ht="15.75" x14ac:dyDescent="0.25">
      <c r="A10" s="68">
        <v>10</v>
      </c>
      <c r="B10" s="68" t="s">
        <v>156</v>
      </c>
      <c r="C10" s="68"/>
    </row>
    <row r="11" spans="1:3" ht="15.75" x14ac:dyDescent="0.25">
      <c r="A11" s="68">
        <v>11</v>
      </c>
      <c r="B11" s="68" t="s">
        <v>155</v>
      </c>
      <c r="C11" s="68"/>
    </row>
    <row r="12" spans="1:3" ht="15.75" x14ac:dyDescent="0.25">
      <c r="A12" s="68">
        <v>12</v>
      </c>
      <c r="B12" s="68" t="s">
        <v>154</v>
      </c>
      <c r="C12" s="68"/>
    </row>
    <row r="13" spans="1:3" ht="15.75" x14ac:dyDescent="0.25">
      <c r="A13" s="68">
        <v>13</v>
      </c>
      <c r="B13" s="68" t="s">
        <v>153</v>
      </c>
      <c r="C13" s="68"/>
    </row>
    <row r="14" spans="1:3" ht="15.75" x14ac:dyDescent="0.25">
      <c r="A14" s="68">
        <v>14</v>
      </c>
      <c r="B14" s="68" t="s">
        <v>152</v>
      </c>
      <c r="C14" s="68"/>
    </row>
    <row r="15" spans="1:3" ht="15.75" x14ac:dyDescent="0.25">
      <c r="A15" s="68">
        <v>15</v>
      </c>
      <c r="B15" s="68" t="s">
        <v>151</v>
      </c>
      <c r="C15" s="68"/>
    </row>
    <row r="16" spans="1:3" ht="15.75" x14ac:dyDescent="0.25">
      <c r="A16" s="68">
        <v>16</v>
      </c>
      <c r="B16" s="68" t="s">
        <v>150</v>
      </c>
      <c r="C16" s="68"/>
    </row>
    <row r="17" spans="1:3" ht="15.75" x14ac:dyDescent="0.25">
      <c r="A17" s="68">
        <v>17</v>
      </c>
      <c r="B17" s="68" t="s">
        <v>149</v>
      </c>
      <c r="C17" s="68"/>
    </row>
    <row r="18" spans="1:3" ht="15.75" x14ac:dyDescent="0.25">
      <c r="A18" s="68">
        <v>18</v>
      </c>
      <c r="B18" s="68" t="s">
        <v>148</v>
      </c>
      <c r="C18" s="68"/>
    </row>
    <row r="19" spans="1:3" ht="15.75" x14ac:dyDescent="0.25">
      <c r="A19" s="68">
        <v>19</v>
      </c>
      <c r="B19" s="68" t="s">
        <v>147</v>
      </c>
      <c r="C19" s="68"/>
    </row>
    <row r="20" spans="1:3" ht="15.75" x14ac:dyDescent="0.25">
      <c r="A20" s="68">
        <v>20</v>
      </c>
      <c r="B20" s="68" t="s">
        <v>146</v>
      </c>
      <c r="C20" s="68"/>
    </row>
    <row r="21" spans="1:3" ht="15.75" x14ac:dyDescent="0.25">
      <c r="A21" s="68">
        <v>21</v>
      </c>
      <c r="B21" s="68" t="s">
        <v>145</v>
      </c>
      <c r="C21" s="68"/>
    </row>
    <row r="22" spans="1:3" ht="15.75" x14ac:dyDescent="0.25">
      <c r="A22" s="68">
        <v>22</v>
      </c>
      <c r="B22" s="68" t="s">
        <v>144</v>
      </c>
      <c r="C22" s="68"/>
    </row>
    <row r="23" spans="1:3" ht="15.75" x14ac:dyDescent="0.25">
      <c r="A23" s="68">
        <v>23</v>
      </c>
      <c r="B23" s="68" t="s">
        <v>143</v>
      </c>
      <c r="C23" s="68"/>
    </row>
    <row r="24" spans="1:3" ht="15.75" x14ac:dyDescent="0.25">
      <c r="A24" s="68">
        <v>24</v>
      </c>
      <c r="B24" s="68" t="s">
        <v>142</v>
      </c>
      <c r="C24" s="68"/>
    </row>
    <row r="25" spans="1:3" ht="15.75" x14ac:dyDescent="0.25">
      <c r="A25" s="68"/>
      <c r="C25" s="68"/>
    </row>
    <row r="26" spans="1:3" ht="15.75" x14ac:dyDescent="0.25">
      <c r="A26" s="68"/>
      <c r="B26" s="68"/>
      <c r="C26" s="68"/>
    </row>
    <row r="27" spans="1:3" ht="15.75" x14ac:dyDescent="0.25">
      <c r="A27" s="69" t="s">
        <v>141</v>
      </c>
      <c r="B27" s="68"/>
      <c r="C27" s="68"/>
    </row>
    <row r="28" spans="1:3" ht="15.75" x14ac:dyDescent="0.25">
      <c r="A28" s="68" t="s">
        <v>140</v>
      </c>
      <c r="B28" s="68"/>
      <c r="C28" s="68"/>
    </row>
    <row r="29" spans="1:3" ht="15.75" x14ac:dyDescent="0.25">
      <c r="A29" s="68" t="s">
        <v>139</v>
      </c>
      <c r="B29" s="68"/>
      <c r="C29" s="68"/>
    </row>
    <row r="30" spans="1:3" ht="15.75" x14ac:dyDescent="0.25">
      <c r="A30" s="68" t="s">
        <v>138</v>
      </c>
      <c r="B30" s="68"/>
      <c r="C30" s="68"/>
    </row>
    <row r="31" spans="1:3" ht="15.75" x14ac:dyDescent="0.25">
      <c r="A31" s="68" t="s">
        <v>137</v>
      </c>
      <c r="B31" s="68"/>
      <c r="C31" s="68"/>
    </row>
    <row r="32" spans="1:3" ht="15.75" x14ac:dyDescent="0.25">
      <c r="A32" s="68" t="s">
        <v>136</v>
      </c>
      <c r="B32" s="68"/>
      <c r="C32" s="68"/>
    </row>
    <row r="33" spans="1:3" ht="15.75" x14ac:dyDescent="0.25">
      <c r="A33" s="68" t="s">
        <v>135</v>
      </c>
      <c r="B33" s="68"/>
      <c r="C33" s="68"/>
    </row>
    <row r="34" spans="1:3" ht="15.75" x14ac:dyDescent="0.25">
      <c r="A34" s="68" t="s">
        <v>134</v>
      </c>
      <c r="B34" s="68"/>
      <c r="C34" s="68"/>
    </row>
    <row r="35" spans="1:3" ht="15.75" x14ac:dyDescent="0.25">
      <c r="A35" s="68" t="s">
        <v>133</v>
      </c>
      <c r="B35" s="68"/>
      <c r="C35" s="68"/>
    </row>
  </sheetData>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outlinePr summaryRight="0"/>
  </sheetPr>
  <dimension ref="A1:AV269"/>
  <sheetViews>
    <sheetView zoomScale="85" zoomScaleNormal="85" zoomScalePageLayoutView="85" workbookViewId="0">
      <pane xSplit="13" ySplit="4" topLeftCell="AC5" activePane="bottomRight" state="frozen"/>
      <selection pane="topRight" activeCell="L1" sqref="L1"/>
      <selection pane="bottomLeft" activeCell="A4" sqref="A4"/>
      <selection pane="bottomRight" activeCell="G14" sqref="G14"/>
    </sheetView>
  </sheetViews>
  <sheetFormatPr defaultColWidth="10" defaultRowHeight="12.75" outlineLevelRow="1" outlineLevelCol="2" x14ac:dyDescent="0.2"/>
  <cols>
    <col min="1" max="1" width="26.28515625" style="67" customWidth="1"/>
    <col min="2" max="2" width="33.42578125" style="67" customWidth="1"/>
    <col min="3" max="3" width="17.140625" style="67" customWidth="1"/>
    <col min="4" max="4" width="9.140625" style="72" customWidth="1"/>
    <col min="5" max="6" width="11" style="72" customWidth="1"/>
    <col min="7" max="7" width="17.5703125" style="67" bestFit="1" customWidth="1"/>
    <col min="8" max="9" width="5.85546875" style="67" customWidth="1"/>
    <col min="10" max="10" width="4.140625" style="67" customWidth="1" outlineLevel="1"/>
    <col min="11" max="11" width="6" style="67" customWidth="1" outlineLevel="1"/>
    <col min="12" max="12" width="5.85546875" style="67" customWidth="1" outlineLevel="1"/>
    <col min="13" max="13" width="4.140625" style="67" customWidth="1" outlineLevel="2"/>
    <col min="14" max="14" width="4.5703125" style="67" customWidth="1" outlineLevel="2"/>
    <col min="15" max="15" width="4.7109375" style="67" customWidth="1" outlineLevel="2"/>
    <col min="16" max="16" width="4.28515625" style="67" customWidth="1" outlineLevel="2"/>
    <col min="17" max="17" width="5.42578125" style="67" customWidth="1" outlineLevel="2"/>
    <col min="18" max="18" width="5.28515625" style="67" customWidth="1" outlineLevel="2"/>
    <col min="19" max="19" width="4.5703125" style="67" customWidth="1" outlineLevel="2"/>
    <col min="20" max="20" width="4.7109375" style="67" customWidth="1" outlineLevel="2"/>
    <col min="21" max="21" width="4.42578125" style="67" customWidth="1" outlineLevel="2"/>
    <col min="22" max="22" width="4.5703125" style="67" customWidth="1" outlineLevel="2"/>
    <col min="23" max="23" width="4.42578125" style="67" customWidth="1" outlineLevel="2"/>
    <col min="24" max="25" width="4.28515625" style="67" customWidth="1" outlineLevel="2"/>
    <col min="26" max="28" width="5.42578125" style="67" customWidth="1" outlineLevel="2"/>
    <col min="29" max="29" width="6.42578125" style="67" customWidth="1" outlineLevel="2"/>
    <col min="30" max="30" width="5.28515625" style="67" customWidth="1" outlineLevel="1"/>
    <col min="31" max="31" width="5.5703125" style="71" customWidth="1" outlineLevel="1"/>
    <col min="32" max="32" width="5.85546875" style="67" customWidth="1" outlineLevel="1"/>
    <col min="33" max="33" width="5.28515625" style="67" customWidth="1" outlineLevel="1"/>
    <col min="34" max="34" width="5.7109375" style="67" customWidth="1" outlineLevel="1"/>
    <col min="35" max="35" width="5.42578125" style="67" customWidth="1" outlineLevel="1"/>
    <col min="36" max="36" width="5" style="67" customWidth="1" outlineLevel="1"/>
    <col min="37" max="37" width="5.42578125" style="67" customWidth="1" outlineLevel="1"/>
    <col min="38" max="40" width="5.28515625" style="67" customWidth="1" outlineLevel="1"/>
    <col min="41" max="41" width="5.7109375" style="67" customWidth="1" outlineLevel="1"/>
    <col min="42" max="42" width="5.5703125" style="67" customWidth="1" outlineLevel="1"/>
    <col min="43" max="45" width="5.7109375" style="67" customWidth="1" outlineLevel="1"/>
    <col min="46" max="46" width="5.28515625" style="70" customWidth="1" outlineLevel="1"/>
    <col min="47" max="47" width="4.5703125" style="67" customWidth="1"/>
    <col min="48" max="16384" width="10" style="67"/>
  </cols>
  <sheetData>
    <row r="1" spans="1:48" ht="19.5" x14ac:dyDescent="0.35">
      <c r="A1" s="146" t="s">
        <v>389</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row>
    <row r="2" spans="1:48" ht="15.75" x14ac:dyDescent="0.25">
      <c r="A2" s="90" t="s">
        <v>388</v>
      </c>
      <c r="B2" s="143"/>
      <c r="C2" s="143"/>
      <c r="D2" s="145"/>
      <c r="E2" s="145"/>
      <c r="F2" s="145"/>
      <c r="G2" s="144"/>
      <c r="H2" s="143"/>
      <c r="I2" s="143"/>
      <c r="J2" s="143"/>
      <c r="K2" s="143"/>
      <c r="L2" s="143"/>
      <c r="M2" s="143"/>
      <c r="N2" s="410" t="s">
        <v>387</v>
      </c>
      <c r="O2" s="411"/>
      <c r="P2" s="411"/>
      <c r="Q2" s="411"/>
      <c r="R2" s="411"/>
      <c r="S2" s="411"/>
      <c r="T2" s="142"/>
      <c r="U2" s="142"/>
      <c r="V2" s="142"/>
      <c r="W2" s="142"/>
      <c r="X2" s="142"/>
      <c r="Y2" s="142"/>
      <c r="Z2" s="142"/>
      <c r="AA2" s="142"/>
      <c r="AB2" s="142"/>
      <c r="AC2" s="142"/>
      <c r="AD2" s="141"/>
      <c r="AE2" s="412" t="s">
        <v>386</v>
      </c>
      <c r="AF2" s="412"/>
      <c r="AG2" s="412"/>
      <c r="AH2" s="412"/>
      <c r="AI2" s="412"/>
      <c r="AJ2" s="412"/>
      <c r="AK2" s="140"/>
      <c r="AL2" s="140"/>
      <c r="AM2" s="140"/>
      <c r="AN2" s="140"/>
      <c r="AO2" s="140"/>
      <c r="AP2" s="140"/>
      <c r="AQ2" s="140"/>
      <c r="AR2" s="140"/>
      <c r="AS2" s="140"/>
      <c r="AT2" s="140"/>
      <c r="AU2" s="84"/>
      <c r="AV2" s="77"/>
    </row>
    <row r="3" spans="1:48" ht="15.75" x14ac:dyDescent="0.25">
      <c r="A3" s="73"/>
      <c r="B3" s="73"/>
      <c r="C3" s="73"/>
      <c r="D3" s="76"/>
      <c r="E3" s="76"/>
      <c r="F3" s="76"/>
      <c r="G3" s="97"/>
      <c r="H3" s="73"/>
      <c r="I3" s="73"/>
      <c r="J3" s="73"/>
      <c r="K3" s="73"/>
      <c r="L3" s="73"/>
      <c r="M3" s="73"/>
      <c r="N3" s="139"/>
      <c r="O3" s="137"/>
      <c r="P3" s="137"/>
      <c r="Q3" s="137"/>
      <c r="R3" s="138"/>
      <c r="S3" s="138"/>
      <c r="T3" s="138"/>
      <c r="U3" s="137"/>
      <c r="V3" s="137"/>
      <c r="W3" s="137"/>
      <c r="X3" s="137"/>
      <c r="Y3" s="137"/>
      <c r="Z3" s="137"/>
      <c r="AA3" s="137"/>
      <c r="AB3" s="137"/>
      <c r="AC3" s="137"/>
      <c r="AD3" s="136"/>
      <c r="AE3" s="135"/>
      <c r="AF3" s="135"/>
      <c r="AG3" s="135"/>
      <c r="AH3" s="135"/>
      <c r="AI3" s="135"/>
      <c r="AJ3" s="135"/>
      <c r="AK3" s="135"/>
      <c r="AL3" s="135"/>
      <c r="AM3" s="135"/>
      <c r="AN3" s="135"/>
      <c r="AO3" s="135"/>
      <c r="AP3" s="135"/>
      <c r="AQ3" s="135"/>
      <c r="AR3" s="135"/>
      <c r="AS3" s="135"/>
      <c r="AT3" s="135"/>
      <c r="AU3" s="84"/>
      <c r="AV3" s="77"/>
    </row>
    <row r="4" spans="1:48" ht="79.5" x14ac:dyDescent="0.25">
      <c r="A4" s="134" t="s">
        <v>385</v>
      </c>
      <c r="B4" s="134" t="s">
        <v>384</v>
      </c>
      <c r="C4" s="134" t="s">
        <v>383</v>
      </c>
      <c r="D4" s="133" t="s">
        <v>382</v>
      </c>
      <c r="E4" s="133" t="s">
        <v>381</v>
      </c>
      <c r="F4" s="132" t="s">
        <v>380</v>
      </c>
      <c r="G4" s="131" t="s">
        <v>379</v>
      </c>
      <c r="H4" s="127" t="s">
        <v>378</v>
      </c>
      <c r="I4" s="127" t="s">
        <v>377</v>
      </c>
      <c r="J4" s="127" t="s">
        <v>374</v>
      </c>
      <c r="K4" s="127" t="s">
        <v>376</v>
      </c>
      <c r="L4" s="127" t="s">
        <v>375</v>
      </c>
      <c r="M4" s="130" t="s">
        <v>374</v>
      </c>
      <c r="N4" s="117" t="s">
        <v>179</v>
      </c>
      <c r="O4" s="101" t="s">
        <v>373</v>
      </c>
      <c r="P4" s="101" t="s">
        <v>180</v>
      </c>
      <c r="Q4" s="129" t="s">
        <v>372</v>
      </c>
      <c r="R4" s="129" t="s">
        <v>371</v>
      </c>
      <c r="S4" s="101" t="s">
        <v>370</v>
      </c>
      <c r="T4" s="101" t="s">
        <v>369</v>
      </c>
      <c r="U4" s="101" t="s">
        <v>368</v>
      </c>
      <c r="V4" s="101" t="s">
        <v>367</v>
      </c>
      <c r="W4" s="101" t="s">
        <v>366</v>
      </c>
      <c r="X4" s="101" t="s">
        <v>365</v>
      </c>
      <c r="Y4" s="101" t="s">
        <v>364</v>
      </c>
      <c r="Z4" s="129" t="s">
        <v>363</v>
      </c>
      <c r="AA4" s="101" t="s">
        <v>362</v>
      </c>
      <c r="AB4" s="128" t="s">
        <v>361</v>
      </c>
      <c r="AC4" s="127" t="s">
        <v>360</v>
      </c>
      <c r="AD4" s="127" t="s">
        <v>359</v>
      </c>
      <c r="AE4" s="117" t="s">
        <v>179</v>
      </c>
      <c r="AF4" s="101" t="s">
        <v>373</v>
      </c>
      <c r="AG4" s="101" t="s">
        <v>180</v>
      </c>
      <c r="AH4" s="129" t="s">
        <v>372</v>
      </c>
      <c r="AI4" s="129" t="s">
        <v>371</v>
      </c>
      <c r="AJ4" s="101" t="s">
        <v>370</v>
      </c>
      <c r="AK4" s="101" t="s">
        <v>369</v>
      </c>
      <c r="AL4" s="101" t="s">
        <v>368</v>
      </c>
      <c r="AM4" s="101" t="s">
        <v>367</v>
      </c>
      <c r="AN4" s="101" t="s">
        <v>366</v>
      </c>
      <c r="AO4" s="101" t="s">
        <v>365</v>
      </c>
      <c r="AP4" s="101" t="s">
        <v>364</v>
      </c>
      <c r="AQ4" s="129" t="s">
        <v>363</v>
      </c>
      <c r="AR4" s="101" t="s">
        <v>362</v>
      </c>
      <c r="AS4" s="128" t="s">
        <v>361</v>
      </c>
      <c r="AT4" s="127" t="s">
        <v>360</v>
      </c>
      <c r="AU4" s="126" t="s">
        <v>359</v>
      </c>
      <c r="AV4" s="77"/>
    </row>
    <row r="5" spans="1:48" ht="15.75" outlineLevel="1" x14ac:dyDescent="0.25">
      <c r="A5" s="88" t="s">
        <v>358</v>
      </c>
      <c r="B5" s="73" t="s">
        <v>357</v>
      </c>
      <c r="C5" s="73" t="s">
        <v>356</v>
      </c>
      <c r="D5" s="76">
        <v>1</v>
      </c>
      <c r="E5" s="76"/>
      <c r="F5" s="76">
        <v>410</v>
      </c>
      <c r="G5" s="97"/>
      <c r="H5" s="94">
        <v>48</v>
      </c>
      <c r="I5" s="94">
        <f>SUM(N5:AC5)</f>
        <v>48</v>
      </c>
      <c r="J5" s="94" t="str">
        <f>IF(H5=I5," ","No")</f>
        <v xml:space="preserve"> </v>
      </c>
      <c r="K5" s="94">
        <v>48</v>
      </c>
      <c r="L5" s="94">
        <f>SUM(AE5:AT5)</f>
        <v>48</v>
      </c>
      <c r="M5" s="94" t="str">
        <f t="shared" ref="M5:M11" si="0">IF(K5=L5," ","No")</f>
        <v xml:space="preserve"> </v>
      </c>
      <c r="N5" s="117"/>
      <c r="O5" s="101"/>
      <c r="P5" s="101"/>
      <c r="Q5" s="101"/>
      <c r="R5" s="101"/>
      <c r="S5" s="101"/>
      <c r="T5" s="101">
        <v>48</v>
      </c>
      <c r="U5" s="101"/>
      <c r="V5" s="101"/>
      <c r="W5" s="101"/>
      <c r="X5" s="101"/>
      <c r="Y5" s="101"/>
      <c r="Z5" s="101"/>
      <c r="AA5" s="101"/>
      <c r="AB5" s="101"/>
      <c r="AC5" s="101"/>
      <c r="AD5" s="101"/>
      <c r="AE5" s="119"/>
      <c r="AF5" s="116"/>
      <c r="AG5" s="116"/>
      <c r="AH5" s="116"/>
      <c r="AI5" s="116"/>
      <c r="AJ5" s="116"/>
      <c r="AK5" s="116"/>
      <c r="AL5" s="116"/>
      <c r="AM5" s="116"/>
      <c r="AN5" s="116"/>
      <c r="AO5" s="116">
        <v>20</v>
      </c>
      <c r="AP5" s="116"/>
      <c r="AQ5" s="116"/>
      <c r="AR5" s="116">
        <v>28</v>
      </c>
      <c r="AS5" s="116"/>
      <c r="AT5" s="115"/>
      <c r="AU5" s="120"/>
      <c r="AV5" s="77"/>
    </row>
    <row r="6" spans="1:48" ht="15.75" outlineLevel="1" x14ac:dyDescent="0.25">
      <c r="A6" s="88"/>
      <c r="B6" s="73"/>
      <c r="C6" s="73"/>
      <c r="D6" s="76"/>
      <c r="E6" s="76"/>
      <c r="F6" s="76"/>
      <c r="G6" s="97"/>
      <c r="H6" s="94"/>
      <c r="I6" s="94"/>
      <c r="J6" s="94" t="str">
        <f>IF(H6=I6," ","No")</f>
        <v xml:space="preserve"> </v>
      </c>
      <c r="K6" s="94"/>
      <c r="L6" s="94"/>
      <c r="M6" s="94" t="str">
        <f t="shared" si="0"/>
        <v xml:space="preserve"> </v>
      </c>
      <c r="N6" s="117"/>
      <c r="O6" s="101"/>
      <c r="P6" s="101"/>
      <c r="Q6" s="101"/>
      <c r="R6" s="101"/>
      <c r="S6" s="101"/>
      <c r="T6" s="101"/>
      <c r="U6" s="101"/>
      <c r="V6" s="101"/>
      <c r="W6" s="101"/>
      <c r="X6" s="101"/>
      <c r="Y6" s="101"/>
      <c r="Z6" s="101"/>
      <c r="AA6" s="101"/>
      <c r="AB6" s="101"/>
      <c r="AC6" s="101"/>
      <c r="AD6" s="101"/>
      <c r="AE6" s="119"/>
      <c r="AF6" s="116"/>
      <c r="AG6" s="116"/>
      <c r="AH6" s="116"/>
      <c r="AI6" s="116"/>
      <c r="AJ6" s="116"/>
      <c r="AK6" s="116"/>
      <c r="AL6" s="116"/>
      <c r="AM6" s="116"/>
      <c r="AN6" s="116"/>
      <c r="AO6" s="116"/>
      <c r="AP6" s="116"/>
      <c r="AQ6" s="116"/>
      <c r="AR6" s="116"/>
      <c r="AS6" s="116"/>
      <c r="AT6" s="115"/>
      <c r="AU6" s="99"/>
      <c r="AV6" s="77"/>
    </row>
    <row r="7" spans="1:48" ht="15.75" outlineLevel="1" x14ac:dyDescent="0.25">
      <c r="A7" s="88" t="s">
        <v>355</v>
      </c>
      <c r="B7" s="73" t="s">
        <v>354</v>
      </c>
      <c r="C7" s="73" t="s">
        <v>353</v>
      </c>
      <c r="D7" s="76">
        <v>2</v>
      </c>
      <c r="E7" s="76">
        <v>2</v>
      </c>
      <c r="F7" s="76">
        <v>250</v>
      </c>
      <c r="G7" s="97"/>
      <c r="H7" s="94"/>
      <c r="I7" s="94"/>
      <c r="J7" s="94" t="str">
        <f>IF(H7=I7," ","No")</f>
        <v xml:space="preserve"> </v>
      </c>
      <c r="K7" s="94">
        <v>24</v>
      </c>
      <c r="L7" s="94">
        <f>SUM(AE7:AT7)</f>
        <v>24</v>
      </c>
      <c r="M7" s="94" t="str">
        <f t="shared" si="0"/>
        <v xml:space="preserve"> </v>
      </c>
      <c r="N7" s="117"/>
      <c r="O7" s="101"/>
      <c r="P7" s="101"/>
      <c r="Q7" s="101"/>
      <c r="R7" s="101"/>
      <c r="S7" s="101"/>
      <c r="T7" s="101"/>
      <c r="U7" s="101"/>
      <c r="V7" s="101"/>
      <c r="W7" s="101"/>
      <c r="X7" s="101"/>
      <c r="Y7" s="101"/>
      <c r="Z7" s="101"/>
      <c r="AA7" s="101"/>
      <c r="AB7" s="101"/>
      <c r="AC7" s="101"/>
      <c r="AD7" s="101"/>
      <c r="AE7" s="119"/>
      <c r="AF7" s="116">
        <v>24</v>
      </c>
      <c r="AG7" s="116"/>
      <c r="AH7" s="116"/>
      <c r="AI7" s="116"/>
      <c r="AJ7" s="116"/>
      <c r="AK7" s="116"/>
      <c r="AL7" s="116"/>
      <c r="AM7" s="116"/>
      <c r="AN7" s="116"/>
      <c r="AO7" s="116"/>
      <c r="AQ7" s="116"/>
      <c r="AR7" s="116"/>
      <c r="AS7" s="116"/>
      <c r="AT7" s="115"/>
      <c r="AU7" s="99"/>
      <c r="AV7" s="77"/>
    </row>
    <row r="8" spans="1:48" ht="15.75" outlineLevel="1" x14ac:dyDescent="0.25">
      <c r="A8" s="88"/>
      <c r="B8" s="73" t="s">
        <v>352</v>
      </c>
      <c r="C8" s="73" t="s">
        <v>351</v>
      </c>
      <c r="D8" s="76" t="s">
        <v>350</v>
      </c>
      <c r="E8" s="76">
        <v>2</v>
      </c>
      <c r="F8" s="76">
        <v>225</v>
      </c>
      <c r="G8" s="97"/>
      <c r="H8" s="94"/>
      <c r="I8" s="94"/>
      <c r="J8" s="94"/>
      <c r="K8" s="94">
        <v>16</v>
      </c>
      <c r="L8" s="94">
        <f>SUM(AE8:AT8)</f>
        <v>16</v>
      </c>
      <c r="M8" s="94" t="str">
        <f t="shared" si="0"/>
        <v xml:space="preserve"> </v>
      </c>
      <c r="N8" s="117"/>
      <c r="O8" s="101"/>
      <c r="P8" s="101"/>
      <c r="Q8" s="101"/>
      <c r="R8" s="101"/>
      <c r="S8" s="101"/>
      <c r="T8" s="101"/>
      <c r="U8" s="101"/>
      <c r="V8" s="101"/>
      <c r="W8" s="101"/>
      <c r="X8" s="101"/>
      <c r="Y8" s="101"/>
      <c r="Z8" s="101"/>
      <c r="AA8" s="101"/>
      <c r="AB8" s="101"/>
      <c r="AC8" s="101"/>
      <c r="AD8" s="101"/>
      <c r="AE8" s="119"/>
      <c r="AF8" s="116">
        <v>16</v>
      </c>
      <c r="AG8" s="116"/>
      <c r="AH8" s="116"/>
      <c r="AI8" s="116"/>
      <c r="AJ8" s="116"/>
      <c r="AK8" s="116"/>
      <c r="AL8" s="116"/>
      <c r="AM8" s="116"/>
      <c r="AN8" s="116"/>
      <c r="AO8" s="116"/>
      <c r="AP8" s="116"/>
      <c r="AQ8" s="116"/>
      <c r="AR8" s="116"/>
      <c r="AS8" s="116"/>
      <c r="AT8" s="115"/>
      <c r="AU8" s="99"/>
      <c r="AV8" s="77"/>
    </row>
    <row r="9" spans="1:48" ht="15.75" outlineLevel="1" x14ac:dyDescent="0.25">
      <c r="A9" s="88"/>
      <c r="B9" s="73" t="s">
        <v>349</v>
      </c>
      <c r="C9" s="73" t="s">
        <v>348</v>
      </c>
      <c r="D9" s="76" t="s">
        <v>333</v>
      </c>
      <c r="E9" s="76">
        <v>1</v>
      </c>
      <c r="F9" s="76">
        <v>45</v>
      </c>
      <c r="G9" s="97"/>
      <c r="H9" s="94">
        <v>24</v>
      </c>
      <c r="I9" s="94">
        <f>SUM(N9:AC9)</f>
        <v>24</v>
      </c>
      <c r="J9" s="94" t="str">
        <f t="shared" ref="J9:J15" si="1">IF(H9=I9," ","No")</f>
        <v xml:space="preserve"> </v>
      </c>
      <c r="K9" s="94"/>
      <c r="L9" s="94"/>
      <c r="M9" s="94" t="str">
        <f t="shared" si="0"/>
        <v xml:space="preserve"> </v>
      </c>
      <c r="N9" s="117"/>
      <c r="O9" s="101"/>
      <c r="P9" s="101"/>
      <c r="Q9" s="101"/>
      <c r="R9" s="101"/>
      <c r="S9" s="101"/>
      <c r="T9" s="101"/>
      <c r="U9" s="101"/>
      <c r="V9" s="101"/>
      <c r="W9" s="101"/>
      <c r="X9" s="101"/>
      <c r="Y9" s="101"/>
      <c r="Z9" s="101"/>
      <c r="AA9" s="101"/>
      <c r="AB9" s="101"/>
      <c r="AC9" s="101">
        <v>24</v>
      </c>
      <c r="AD9" s="101" t="s">
        <v>230</v>
      </c>
      <c r="AE9" s="119"/>
      <c r="AF9" s="116"/>
      <c r="AG9" s="116"/>
      <c r="AH9" s="116"/>
      <c r="AI9" s="116"/>
      <c r="AJ9" s="116"/>
      <c r="AK9" s="116"/>
      <c r="AL9" s="116"/>
      <c r="AM9" s="116"/>
      <c r="AN9" s="116"/>
      <c r="AO9" s="116"/>
      <c r="AP9" s="116"/>
      <c r="AQ9" s="116"/>
      <c r="AR9" s="116"/>
      <c r="AS9" s="116"/>
      <c r="AT9" s="115"/>
      <c r="AU9" s="99"/>
      <c r="AV9" s="77"/>
    </row>
    <row r="10" spans="1:48" ht="15.75" outlineLevel="1" x14ac:dyDescent="0.25">
      <c r="A10" s="124"/>
      <c r="B10" s="73" t="s">
        <v>347</v>
      </c>
      <c r="C10" s="73" t="s">
        <v>346</v>
      </c>
      <c r="D10" s="76" t="s">
        <v>333</v>
      </c>
      <c r="E10" s="76">
        <v>1</v>
      </c>
      <c r="F10" s="76">
        <v>65</v>
      </c>
      <c r="G10" s="97"/>
      <c r="H10" s="94">
        <v>24</v>
      </c>
      <c r="I10" s="94">
        <f>SUM(N10:AC10)</f>
        <v>24</v>
      </c>
      <c r="J10" s="94" t="str">
        <f t="shared" si="1"/>
        <v xml:space="preserve"> </v>
      </c>
      <c r="K10" s="94"/>
      <c r="L10" s="94"/>
      <c r="M10" s="94" t="str">
        <f t="shared" si="0"/>
        <v xml:space="preserve"> </v>
      </c>
      <c r="N10" s="117"/>
      <c r="O10" s="101"/>
      <c r="P10" s="101"/>
      <c r="Q10" s="101"/>
      <c r="R10" s="101"/>
      <c r="S10" s="101">
        <v>24</v>
      </c>
      <c r="T10" s="101"/>
      <c r="U10" s="101"/>
      <c r="V10" s="101"/>
      <c r="W10" s="101"/>
      <c r="X10" s="101"/>
      <c r="Y10" s="101"/>
      <c r="Z10" s="101"/>
      <c r="AA10" s="101"/>
      <c r="AB10" s="101"/>
      <c r="AC10" s="101"/>
      <c r="AD10" s="101"/>
      <c r="AE10" s="119"/>
      <c r="AF10" s="116"/>
      <c r="AG10" s="116"/>
      <c r="AH10" s="116"/>
      <c r="AI10" s="116"/>
      <c r="AJ10" s="116"/>
      <c r="AK10" s="116"/>
      <c r="AL10" s="116"/>
      <c r="AM10" s="116"/>
      <c r="AN10" s="116"/>
      <c r="AO10" s="116"/>
      <c r="AP10" s="116"/>
      <c r="AQ10" s="116"/>
      <c r="AR10" s="116"/>
      <c r="AS10" s="116"/>
      <c r="AT10" s="115"/>
      <c r="AU10" s="99"/>
      <c r="AV10" s="77"/>
    </row>
    <row r="11" spans="1:48" ht="15.75" outlineLevel="1" x14ac:dyDescent="0.25">
      <c r="A11" s="88"/>
      <c r="B11" s="73" t="s">
        <v>345</v>
      </c>
      <c r="C11" s="73" t="s">
        <v>344</v>
      </c>
      <c r="D11" s="76" t="s">
        <v>335</v>
      </c>
      <c r="E11" s="76">
        <v>2</v>
      </c>
      <c r="F11" s="76">
        <v>65</v>
      </c>
      <c r="G11" s="97"/>
      <c r="H11" s="94"/>
      <c r="I11" s="94"/>
      <c r="J11" s="94" t="str">
        <f t="shared" si="1"/>
        <v xml:space="preserve"> </v>
      </c>
      <c r="K11" s="94">
        <v>24</v>
      </c>
      <c r="L11" s="94">
        <f>SUM(AF11:AT11)</f>
        <v>24</v>
      </c>
      <c r="M11" s="94" t="str">
        <f t="shared" si="0"/>
        <v xml:space="preserve"> </v>
      </c>
      <c r="N11" s="117"/>
      <c r="O11" s="101"/>
      <c r="P11" s="101"/>
      <c r="Q11" s="101"/>
      <c r="R11" s="101"/>
      <c r="S11" s="101"/>
      <c r="T11" s="101"/>
      <c r="U11" s="101"/>
      <c r="V11" s="101"/>
      <c r="W11" s="101"/>
      <c r="X11" s="101"/>
      <c r="Y11" s="101"/>
      <c r="Z11" s="101"/>
      <c r="AA11" s="101"/>
      <c r="AB11" s="101"/>
      <c r="AC11" s="101"/>
      <c r="AD11" s="101"/>
      <c r="AE11" s="119"/>
      <c r="AF11" s="116"/>
      <c r="AG11" s="116"/>
      <c r="AH11" s="116"/>
      <c r="AI11" s="116"/>
      <c r="AJ11" s="116"/>
      <c r="AK11" s="116"/>
      <c r="AL11" s="116"/>
      <c r="AM11" s="116"/>
      <c r="AN11" s="116"/>
      <c r="AO11" s="116">
        <v>18</v>
      </c>
      <c r="AP11" s="116"/>
      <c r="AQ11" s="116"/>
      <c r="AR11" s="116"/>
      <c r="AS11" s="116"/>
      <c r="AT11" s="115">
        <v>6</v>
      </c>
      <c r="AU11" s="120" t="s">
        <v>343</v>
      </c>
      <c r="AV11" s="77"/>
    </row>
    <row r="12" spans="1:48" ht="15.75" outlineLevel="1" x14ac:dyDescent="0.25">
      <c r="A12" s="88"/>
      <c r="B12" s="73" t="s">
        <v>342</v>
      </c>
      <c r="C12" s="73" t="s">
        <v>341</v>
      </c>
      <c r="D12" s="76" t="s">
        <v>340</v>
      </c>
      <c r="E12" s="76">
        <v>1</v>
      </c>
      <c r="F12" s="76">
        <v>60</v>
      </c>
      <c r="G12" s="97"/>
      <c r="H12" s="94">
        <v>24</v>
      </c>
      <c r="I12" s="94">
        <f>SUM(N12:AC12)</f>
        <v>24</v>
      </c>
      <c r="J12" s="94" t="str">
        <f t="shared" si="1"/>
        <v xml:space="preserve"> </v>
      </c>
      <c r="K12" s="94"/>
      <c r="L12" s="94"/>
      <c r="M12" s="94"/>
      <c r="N12" s="117"/>
      <c r="O12" s="101"/>
      <c r="P12" s="101"/>
      <c r="Q12" s="101"/>
      <c r="R12" s="101"/>
      <c r="S12" s="101"/>
      <c r="T12" s="101"/>
      <c r="U12" s="101">
        <v>24</v>
      </c>
      <c r="V12" s="101"/>
      <c r="W12" s="101"/>
      <c r="X12" s="101"/>
      <c r="Y12" s="101"/>
      <c r="Z12" s="101"/>
      <c r="AA12" s="101"/>
      <c r="AB12" s="101"/>
      <c r="AC12" s="101"/>
      <c r="AD12" s="101"/>
      <c r="AE12" s="119"/>
      <c r="AF12" s="116"/>
      <c r="AG12" s="116"/>
      <c r="AH12" s="116"/>
      <c r="AI12" s="116"/>
      <c r="AJ12" s="116"/>
      <c r="AK12" s="116"/>
      <c r="AL12" s="116"/>
      <c r="AM12" s="116"/>
      <c r="AN12" s="116"/>
      <c r="AO12" s="116"/>
      <c r="AP12" s="116"/>
      <c r="AQ12" s="116"/>
      <c r="AR12" s="116"/>
      <c r="AS12" s="116"/>
      <c r="AT12" s="115"/>
      <c r="AU12" s="99"/>
      <c r="AV12" s="77"/>
    </row>
    <row r="13" spans="1:48" ht="15.75" outlineLevel="1" x14ac:dyDescent="0.25">
      <c r="A13" s="88"/>
      <c r="B13" s="73" t="s">
        <v>339</v>
      </c>
      <c r="C13" s="73" t="s">
        <v>338</v>
      </c>
      <c r="D13" s="76" t="s">
        <v>335</v>
      </c>
      <c r="E13" s="76">
        <v>2</v>
      </c>
      <c r="F13" s="76">
        <v>65</v>
      </c>
      <c r="G13" s="97"/>
      <c r="H13" s="94"/>
      <c r="I13" s="94"/>
      <c r="J13" s="94" t="str">
        <f t="shared" si="1"/>
        <v xml:space="preserve"> </v>
      </c>
      <c r="K13" s="94">
        <v>24</v>
      </c>
      <c r="L13" s="94">
        <f>SUM(AF13:BE13)</f>
        <v>24</v>
      </c>
      <c r="M13" s="94" t="str">
        <f>IF(K13=L13," ","No")</f>
        <v xml:space="preserve"> </v>
      </c>
      <c r="N13" s="117"/>
      <c r="O13" s="101"/>
      <c r="P13" s="101"/>
      <c r="Q13" s="101"/>
      <c r="R13" s="101"/>
      <c r="S13" s="101"/>
      <c r="T13" s="101"/>
      <c r="U13" s="101"/>
      <c r="V13" s="101"/>
      <c r="W13" s="101"/>
      <c r="X13" s="101"/>
      <c r="Y13" s="101"/>
      <c r="Z13" s="101"/>
      <c r="AA13" s="101"/>
      <c r="AB13" s="101"/>
      <c r="AC13" s="101"/>
      <c r="AD13" s="101"/>
      <c r="AE13" s="119"/>
      <c r="AF13" s="116"/>
      <c r="AG13" s="116"/>
      <c r="AH13" s="116"/>
      <c r="AI13" s="116"/>
      <c r="AJ13" s="116"/>
      <c r="AK13" s="116">
        <v>24</v>
      </c>
      <c r="AL13" s="116"/>
      <c r="AM13" s="116"/>
      <c r="AN13" s="116"/>
      <c r="AO13" s="116"/>
      <c r="AP13" s="116"/>
      <c r="AQ13" s="116"/>
      <c r="AR13" s="116"/>
      <c r="AS13" s="116"/>
      <c r="AT13" s="115"/>
      <c r="AU13" s="120"/>
      <c r="AV13" s="77"/>
    </row>
    <row r="14" spans="1:48" ht="15.75" outlineLevel="1" x14ac:dyDescent="0.25">
      <c r="A14" s="88"/>
      <c r="B14" s="73" t="s">
        <v>337</v>
      </c>
      <c r="C14" s="73" t="s">
        <v>336</v>
      </c>
      <c r="D14" s="76" t="s">
        <v>335</v>
      </c>
      <c r="E14" s="76">
        <v>1</v>
      </c>
      <c r="F14" s="76">
        <v>90</v>
      </c>
      <c r="G14" s="97"/>
      <c r="H14" s="94">
        <v>24</v>
      </c>
      <c r="I14" s="94">
        <f>SUM(N14:AC14)</f>
        <v>24</v>
      </c>
      <c r="J14" s="94" t="str">
        <f t="shared" si="1"/>
        <v xml:space="preserve"> </v>
      </c>
      <c r="K14" s="94"/>
      <c r="L14" s="94"/>
      <c r="M14" s="94" t="str">
        <f>IF(K14=L14," ","No")</f>
        <v xml:space="preserve"> </v>
      </c>
      <c r="N14" s="117"/>
      <c r="O14" s="101"/>
      <c r="P14" s="101"/>
      <c r="Q14" s="101"/>
      <c r="R14" s="101"/>
      <c r="S14" s="101"/>
      <c r="T14" s="101"/>
      <c r="U14" s="101"/>
      <c r="V14" s="101"/>
      <c r="W14" s="101"/>
      <c r="X14" s="101">
        <v>24</v>
      </c>
      <c r="Y14" s="101"/>
      <c r="Z14" s="101"/>
      <c r="AA14" s="101"/>
      <c r="AB14" s="101"/>
      <c r="AC14" s="101"/>
      <c r="AD14" s="101"/>
      <c r="AE14" s="119"/>
      <c r="AF14" s="116"/>
      <c r="AG14" s="116"/>
      <c r="AH14" s="116"/>
      <c r="AI14" s="116"/>
      <c r="AJ14" s="116"/>
      <c r="AK14" s="116"/>
      <c r="AL14" s="116"/>
      <c r="AM14" s="116"/>
      <c r="AN14" s="116"/>
      <c r="AO14" s="116"/>
      <c r="AP14" s="116"/>
      <c r="AQ14" s="116"/>
      <c r="AR14" s="116"/>
      <c r="AS14" s="116"/>
      <c r="AT14" s="115"/>
      <c r="AU14" s="99"/>
      <c r="AV14" s="77"/>
    </row>
    <row r="15" spans="1:48" ht="15" customHeight="1" outlineLevel="1" x14ac:dyDescent="0.25">
      <c r="A15" s="88"/>
      <c r="B15" s="73" t="s">
        <v>268</v>
      </c>
      <c r="C15" s="73" t="s">
        <v>334</v>
      </c>
      <c r="D15" s="76" t="s">
        <v>333</v>
      </c>
      <c r="E15" s="76">
        <v>1</v>
      </c>
      <c r="F15" s="76">
        <v>70</v>
      </c>
      <c r="G15" s="97"/>
      <c r="H15" s="94">
        <v>24</v>
      </c>
      <c r="I15" s="94">
        <f>SUM(N15:AC15)</f>
        <v>24</v>
      </c>
      <c r="J15" s="94" t="str">
        <f t="shared" si="1"/>
        <v xml:space="preserve"> </v>
      </c>
      <c r="K15" s="94"/>
      <c r="L15" s="94"/>
      <c r="M15" s="94" t="s">
        <v>332</v>
      </c>
      <c r="N15" s="117">
        <v>24</v>
      </c>
      <c r="O15" s="101"/>
      <c r="P15" s="101"/>
      <c r="Q15" s="101"/>
      <c r="R15" s="101"/>
      <c r="S15" s="101"/>
      <c r="T15" s="101"/>
      <c r="U15" s="101"/>
      <c r="V15" s="101"/>
      <c r="W15" s="101"/>
      <c r="Y15" s="101"/>
      <c r="Z15" s="116"/>
      <c r="AA15" s="116"/>
      <c r="AB15" s="116"/>
      <c r="AC15" s="101"/>
      <c r="AD15" s="101"/>
      <c r="AE15" s="117"/>
      <c r="AF15" s="101"/>
      <c r="AG15" s="101"/>
      <c r="AH15" s="101"/>
      <c r="AI15" s="101"/>
      <c r="AJ15" s="101"/>
      <c r="AK15" s="101"/>
      <c r="AL15" s="101"/>
      <c r="AM15" s="101"/>
      <c r="AN15" s="101"/>
      <c r="AO15" s="101"/>
      <c r="AP15" s="101"/>
      <c r="AQ15" s="116"/>
      <c r="AR15" s="116"/>
      <c r="AS15" s="116"/>
      <c r="AT15" s="115"/>
      <c r="AU15" s="120"/>
      <c r="AV15" s="77"/>
    </row>
    <row r="16" spans="1:48" ht="15.75" outlineLevel="1" x14ac:dyDescent="0.25">
      <c r="A16" s="88"/>
      <c r="B16" s="73" t="s">
        <v>331</v>
      </c>
      <c r="C16" s="73" t="s">
        <v>330</v>
      </c>
      <c r="D16" s="76" t="s">
        <v>329</v>
      </c>
      <c r="E16" s="76">
        <v>2</v>
      </c>
      <c r="F16" s="76">
        <v>45</v>
      </c>
      <c r="G16" s="97"/>
      <c r="H16" s="94"/>
      <c r="I16" s="94"/>
      <c r="J16" s="94"/>
      <c r="K16" s="94">
        <v>24</v>
      </c>
      <c r="L16" s="94">
        <f>SUM(AE16:AT16)</f>
        <v>24</v>
      </c>
      <c r="M16" s="94" t="str">
        <f t="shared" ref="M16:M21" si="2">IF(K16=L16," ","No")</f>
        <v xml:space="preserve"> </v>
      </c>
      <c r="N16" s="117"/>
      <c r="O16" s="101"/>
      <c r="P16" s="101"/>
      <c r="Q16" s="101"/>
      <c r="R16" s="101"/>
      <c r="S16" s="101"/>
      <c r="T16" s="101"/>
      <c r="U16" s="101"/>
      <c r="V16" s="101"/>
      <c r="W16" s="101"/>
      <c r="X16" s="101"/>
      <c r="Y16" s="101"/>
      <c r="Z16" s="101"/>
      <c r="AA16" s="101"/>
      <c r="AB16" s="101"/>
      <c r="AC16" s="101"/>
      <c r="AD16" s="101"/>
      <c r="AE16" s="119"/>
      <c r="AF16" s="116"/>
      <c r="AG16" s="116"/>
      <c r="AH16" s="116"/>
      <c r="AI16" s="116"/>
      <c r="AJ16" s="116"/>
      <c r="AK16" s="116"/>
      <c r="AL16" s="116"/>
      <c r="AM16" s="116"/>
      <c r="AN16" s="116"/>
      <c r="AO16" s="116"/>
      <c r="AP16" s="116"/>
      <c r="AQ16" s="116">
        <v>24</v>
      </c>
      <c r="AR16" s="116"/>
      <c r="AS16" s="116"/>
      <c r="AT16" s="115"/>
      <c r="AU16" s="99"/>
      <c r="AV16" s="77"/>
    </row>
    <row r="17" spans="1:48" ht="15.75" outlineLevel="1" x14ac:dyDescent="0.25">
      <c r="A17" s="125"/>
      <c r="B17" s="73" t="s">
        <v>328</v>
      </c>
      <c r="C17" s="73" t="s">
        <v>327</v>
      </c>
      <c r="D17" s="76" t="s">
        <v>326</v>
      </c>
      <c r="E17" s="76">
        <v>1</v>
      </c>
      <c r="F17" s="76">
        <v>55</v>
      </c>
      <c r="G17" s="73"/>
      <c r="H17" s="94">
        <v>24</v>
      </c>
      <c r="I17" s="94">
        <f>SUM(N17:AC17)</f>
        <v>24</v>
      </c>
      <c r="J17" s="94" t="str">
        <f>IF(H17=I17," ","No")</f>
        <v xml:space="preserve"> </v>
      </c>
      <c r="K17" s="94"/>
      <c r="L17" s="94"/>
      <c r="M17" s="94" t="str">
        <f t="shared" si="2"/>
        <v xml:space="preserve"> </v>
      </c>
      <c r="N17" s="117"/>
      <c r="O17" s="101"/>
      <c r="P17" s="101"/>
      <c r="Q17" s="101"/>
      <c r="R17" s="101"/>
      <c r="S17" s="101"/>
      <c r="T17" s="101"/>
      <c r="U17" s="101"/>
      <c r="V17" s="101">
        <v>24</v>
      </c>
      <c r="W17" s="101"/>
      <c r="X17" s="101"/>
      <c r="Y17" s="101"/>
      <c r="Z17" s="101"/>
      <c r="AA17" s="101"/>
      <c r="AB17" s="101"/>
      <c r="AC17" s="101"/>
      <c r="AD17" s="101"/>
      <c r="AE17" s="119"/>
      <c r="AF17" s="101"/>
      <c r="AG17" s="101"/>
      <c r="AH17" s="101"/>
      <c r="AI17" s="101"/>
      <c r="AJ17" s="101"/>
      <c r="AK17" s="101"/>
      <c r="AL17" s="101"/>
      <c r="AM17" s="101"/>
      <c r="AN17" s="116"/>
      <c r="AO17" s="116"/>
      <c r="AP17" s="116"/>
      <c r="AQ17" s="116"/>
      <c r="AR17" s="116"/>
      <c r="AS17" s="116"/>
      <c r="AT17" s="115"/>
      <c r="AU17" s="99"/>
      <c r="AV17" s="77"/>
    </row>
    <row r="18" spans="1:48" ht="15.75" outlineLevel="1" x14ac:dyDescent="0.25">
      <c r="A18" s="88"/>
      <c r="B18" s="73"/>
      <c r="C18" s="73"/>
      <c r="D18" s="76"/>
      <c r="E18" s="76"/>
      <c r="F18" s="76"/>
      <c r="G18" s="97"/>
      <c r="H18" s="94"/>
      <c r="I18" s="94"/>
      <c r="J18" s="94" t="str">
        <f>IF(H18=I18," ","No")</f>
        <v xml:space="preserve"> </v>
      </c>
      <c r="K18" s="94"/>
      <c r="L18" s="94"/>
      <c r="M18" s="94" t="str">
        <f t="shared" si="2"/>
        <v xml:space="preserve"> </v>
      </c>
      <c r="N18" s="117"/>
      <c r="O18" s="101"/>
      <c r="P18" s="101"/>
      <c r="Q18" s="101"/>
      <c r="R18" s="101"/>
      <c r="S18" s="101"/>
      <c r="T18" s="101"/>
      <c r="U18" s="101"/>
      <c r="V18" s="101"/>
      <c r="W18" s="101"/>
      <c r="X18" s="101"/>
      <c r="Y18" s="101"/>
      <c r="Z18" s="101"/>
      <c r="AA18" s="101"/>
      <c r="AB18" s="101"/>
      <c r="AC18" s="101"/>
      <c r="AD18" s="101"/>
      <c r="AE18" s="119"/>
      <c r="AF18" s="101"/>
      <c r="AG18" s="101"/>
      <c r="AH18" s="101"/>
      <c r="AI18" s="101"/>
      <c r="AJ18" s="101"/>
      <c r="AK18" s="101"/>
      <c r="AL18" s="101"/>
      <c r="AM18" s="101"/>
      <c r="AN18" s="116"/>
      <c r="AO18" s="116"/>
      <c r="AP18" s="116"/>
      <c r="AQ18" s="116"/>
      <c r="AR18" s="116"/>
      <c r="AS18" s="116"/>
      <c r="AT18" s="115"/>
      <c r="AU18" s="99"/>
      <c r="AV18" s="77"/>
    </row>
    <row r="19" spans="1:48" ht="15.75" outlineLevel="1" x14ac:dyDescent="0.25">
      <c r="A19" s="88" t="s">
        <v>325</v>
      </c>
      <c r="B19" s="73" t="s">
        <v>324</v>
      </c>
      <c r="C19" s="73" t="s">
        <v>323</v>
      </c>
      <c r="D19" s="76">
        <v>1</v>
      </c>
      <c r="E19" s="76">
        <v>1</v>
      </c>
      <c r="F19" s="76" t="s">
        <v>173</v>
      </c>
      <c r="G19" s="73"/>
      <c r="H19" s="94">
        <v>24</v>
      </c>
      <c r="I19" s="94">
        <f>SUM(N19:AC19)</f>
        <v>24</v>
      </c>
      <c r="J19" s="94" t="str">
        <f>IF(H19=I19," ","No")</f>
        <v xml:space="preserve"> </v>
      </c>
      <c r="K19" s="94"/>
      <c r="L19" s="94"/>
      <c r="M19" s="94" t="str">
        <f t="shared" si="2"/>
        <v xml:space="preserve"> </v>
      </c>
      <c r="N19" s="117"/>
      <c r="O19" s="101"/>
      <c r="P19" s="101"/>
      <c r="Q19" s="101"/>
      <c r="R19" s="122"/>
      <c r="S19" s="101"/>
      <c r="T19" s="101"/>
      <c r="U19" s="101"/>
      <c r="V19" s="122"/>
      <c r="W19" s="101"/>
      <c r="X19" s="101"/>
      <c r="Y19" s="101"/>
      <c r="Z19" s="101"/>
      <c r="AA19" s="101"/>
      <c r="AB19" s="101"/>
      <c r="AC19" s="101">
        <v>24</v>
      </c>
      <c r="AD19" s="101" t="s">
        <v>230</v>
      </c>
      <c r="AE19" s="119"/>
      <c r="AF19" s="101"/>
      <c r="AG19" s="101"/>
      <c r="AH19" s="101"/>
      <c r="AI19" s="101"/>
      <c r="AJ19" s="101"/>
      <c r="AK19" s="101"/>
      <c r="AL19" s="101"/>
      <c r="AM19" s="101"/>
      <c r="AN19" s="116"/>
      <c r="AO19" s="116"/>
      <c r="AP19" s="116"/>
      <c r="AQ19" s="116"/>
      <c r="AR19" s="116"/>
      <c r="AS19" s="116"/>
      <c r="AT19" s="115"/>
      <c r="AU19" s="120"/>
      <c r="AV19" s="77"/>
    </row>
    <row r="20" spans="1:48" ht="15.75" outlineLevel="1" x14ac:dyDescent="0.25">
      <c r="A20" s="88"/>
      <c r="B20" s="73" t="s">
        <v>322</v>
      </c>
      <c r="C20" s="73" t="s">
        <v>321</v>
      </c>
      <c r="D20" s="76">
        <v>1</v>
      </c>
      <c r="E20" s="76">
        <v>2</v>
      </c>
      <c r="F20" s="76"/>
      <c r="G20" s="73"/>
      <c r="H20" s="94"/>
      <c r="I20" s="94"/>
      <c r="J20" s="94"/>
      <c r="K20" s="94">
        <v>24</v>
      </c>
      <c r="L20" s="94">
        <f>SUM(AE20:AT20)</f>
        <v>24</v>
      </c>
      <c r="M20" s="94" t="str">
        <f t="shared" si="2"/>
        <v xml:space="preserve"> </v>
      </c>
      <c r="N20" s="117"/>
      <c r="O20" s="101"/>
      <c r="P20" s="101"/>
      <c r="Q20" s="101"/>
      <c r="R20" s="122"/>
      <c r="S20" s="101"/>
      <c r="T20" s="101"/>
      <c r="U20" s="101"/>
      <c r="V20" s="122"/>
      <c r="W20" s="101"/>
      <c r="X20" s="101"/>
      <c r="Y20" s="101"/>
      <c r="Z20" s="101"/>
      <c r="AA20" s="101"/>
      <c r="AB20" s="101"/>
      <c r="AC20" s="101"/>
      <c r="AD20" s="101"/>
      <c r="AE20" s="119"/>
      <c r="AF20" s="101"/>
      <c r="AG20" s="101"/>
      <c r="AH20" s="101"/>
      <c r="AI20" s="101"/>
      <c r="AJ20" s="101"/>
      <c r="AK20" s="101"/>
      <c r="AL20" s="101"/>
      <c r="AM20" s="101"/>
      <c r="AN20" s="116"/>
      <c r="AO20" s="116"/>
      <c r="AP20" s="116"/>
      <c r="AQ20" s="116"/>
      <c r="AR20" s="116">
        <v>24</v>
      </c>
      <c r="AS20" s="116"/>
      <c r="AT20" s="115"/>
      <c r="AU20" s="120"/>
      <c r="AV20" s="77"/>
    </row>
    <row r="21" spans="1:48" ht="15.75" outlineLevel="1" x14ac:dyDescent="0.25">
      <c r="A21" s="125"/>
      <c r="B21" s="73" t="s">
        <v>320</v>
      </c>
      <c r="C21" s="73" t="s">
        <v>319</v>
      </c>
      <c r="D21" s="76">
        <v>1</v>
      </c>
      <c r="E21" s="76">
        <v>2</v>
      </c>
      <c r="F21" s="76"/>
      <c r="G21" s="73"/>
      <c r="H21" s="94"/>
      <c r="I21" s="94"/>
      <c r="J21" s="94"/>
      <c r="K21" s="94">
        <v>24</v>
      </c>
      <c r="L21" s="94">
        <f>SUM(AE21:AT21)</f>
        <v>24</v>
      </c>
      <c r="M21" s="94" t="str">
        <f t="shared" si="2"/>
        <v xml:space="preserve"> </v>
      </c>
      <c r="N21" s="117"/>
      <c r="O21" s="101"/>
      <c r="P21" s="101"/>
      <c r="Q21" s="101"/>
      <c r="R21" s="101"/>
      <c r="S21" s="101"/>
      <c r="T21" s="101"/>
      <c r="U21" s="101"/>
      <c r="V21" s="101"/>
      <c r="W21" s="101"/>
      <c r="X21" s="101"/>
      <c r="Y21" s="101"/>
      <c r="Z21" s="101"/>
      <c r="AA21" s="101"/>
      <c r="AB21" s="101"/>
      <c r="AC21" s="101"/>
      <c r="AD21" s="101"/>
      <c r="AE21" s="119"/>
      <c r="AF21" s="101"/>
      <c r="AG21" s="101"/>
      <c r="AH21" s="101"/>
      <c r="AI21" s="101"/>
      <c r="AK21" s="101"/>
      <c r="AL21" s="101"/>
      <c r="AM21" s="101"/>
      <c r="AN21" s="116"/>
      <c r="AO21" s="116"/>
      <c r="AP21" s="116"/>
      <c r="AQ21" s="116"/>
      <c r="AR21" s="116"/>
      <c r="AS21" s="116"/>
      <c r="AT21" s="115">
        <v>24</v>
      </c>
      <c r="AU21" s="99" t="s">
        <v>318</v>
      </c>
      <c r="AV21" s="77"/>
    </row>
    <row r="22" spans="1:48" ht="15.75" outlineLevel="1" x14ac:dyDescent="0.25">
      <c r="A22" s="125"/>
      <c r="B22" s="73" t="s">
        <v>317</v>
      </c>
      <c r="C22" s="73" t="s">
        <v>316</v>
      </c>
      <c r="D22" s="76">
        <v>1</v>
      </c>
      <c r="E22" s="76">
        <v>1</v>
      </c>
      <c r="F22" s="76"/>
      <c r="G22" s="73"/>
      <c r="H22" s="94">
        <v>24</v>
      </c>
      <c r="I22" s="94">
        <f>SUM(N22:AC22)</f>
        <v>24</v>
      </c>
      <c r="J22" s="94" t="str">
        <f>IF(H22=I22," ","No")</f>
        <v xml:space="preserve"> </v>
      </c>
      <c r="N22" s="117">
        <v>24</v>
      </c>
      <c r="O22" s="101"/>
      <c r="P22" s="101"/>
      <c r="Q22" s="101"/>
      <c r="R22" s="101"/>
      <c r="S22" s="101"/>
      <c r="T22" s="101"/>
      <c r="U22" s="101"/>
      <c r="V22" s="101"/>
      <c r="W22" s="101"/>
      <c r="X22" s="101"/>
      <c r="Y22" s="101"/>
      <c r="Z22" s="101"/>
      <c r="AA22" s="101"/>
      <c r="AB22" s="101"/>
      <c r="AC22" s="101"/>
      <c r="AD22" s="101"/>
      <c r="AE22" s="119"/>
      <c r="AF22" s="101"/>
      <c r="AG22" s="101"/>
      <c r="AH22" s="101"/>
      <c r="AI22" s="101"/>
      <c r="AJ22" s="101"/>
      <c r="AK22" s="101"/>
      <c r="AL22" s="101"/>
      <c r="AM22" s="101"/>
      <c r="AN22" s="116"/>
      <c r="AO22" s="116"/>
      <c r="AP22" s="116"/>
      <c r="AQ22" s="116"/>
      <c r="AR22" s="116"/>
      <c r="AS22" s="116"/>
      <c r="AT22" s="115"/>
      <c r="AU22" s="99"/>
      <c r="AV22" s="77"/>
    </row>
    <row r="23" spans="1:48" ht="15.75" outlineLevel="1" x14ac:dyDescent="0.25">
      <c r="A23" s="125"/>
      <c r="B23" s="73" t="s">
        <v>315</v>
      </c>
      <c r="C23" s="73" t="s">
        <v>314</v>
      </c>
      <c r="D23" s="76">
        <v>1</v>
      </c>
      <c r="E23" s="76">
        <v>2</v>
      </c>
      <c r="F23" s="76"/>
      <c r="G23" s="73"/>
      <c r="H23" s="94"/>
      <c r="I23" s="94"/>
      <c r="J23" s="94"/>
      <c r="K23" s="94">
        <v>24</v>
      </c>
      <c r="L23" s="94">
        <f>SUM(AE23:AT23)</f>
        <v>24</v>
      </c>
      <c r="M23" s="94" t="str">
        <f>IF(K23=L23," ","No")</f>
        <v xml:space="preserve"> </v>
      </c>
      <c r="N23" s="117"/>
      <c r="O23" s="101"/>
      <c r="P23" s="101"/>
      <c r="Q23" s="101"/>
      <c r="R23" s="101"/>
      <c r="S23" s="101"/>
      <c r="T23" s="101"/>
      <c r="U23" s="101"/>
      <c r="V23" s="101"/>
      <c r="W23" s="101"/>
      <c r="X23" s="101"/>
      <c r="Y23" s="101"/>
      <c r="Z23" s="101"/>
      <c r="AA23" s="101"/>
      <c r="AB23" s="101"/>
      <c r="AC23" s="101"/>
      <c r="AD23" s="101"/>
      <c r="AE23" s="119">
        <v>24</v>
      </c>
      <c r="AF23" s="101"/>
      <c r="AG23" s="101"/>
      <c r="AH23" s="101"/>
      <c r="AI23" s="101"/>
      <c r="AJ23" s="101"/>
      <c r="AK23" s="101"/>
      <c r="AL23" s="101"/>
      <c r="AM23" s="101"/>
      <c r="AN23" s="116"/>
      <c r="AO23" s="116"/>
      <c r="AP23" s="116"/>
      <c r="AQ23" s="116"/>
      <c r="AR23" s="116"/>
      <c r="AS23" s="116"/>
      <c r="AT23" s="115"/>
      <c r="AU23" s="99"/>
      <c r="AV23" s="77"/>
    </row>
    <row r="24" spans="1:48" ht="15.75" outlineLevel="1" x14ac:dyDescent="0.25">
      <c r="A24" s="124"/>
      <c r="B24" s="73" t="s">
        <v>313</v>
      </c>
      <c r="C24" s="73" t="s">
        <v>312</v>
      </c>
      <c r="D24" s="76">
        <v>1</v>
      </c>
      <c r="E24" s="76">
        <v>1</v>
      </c>
      <c r="F24" s="76"/>
      <c r="G24" s="97"/>
      <c r="H24" s="94">
        <v>24</v>
      </c>
      <c r="I24" s="94">
        <f>SUM(N24:AC24)</f>
        <v>24</v>
      </c>
      <c r="J24" s="94" t="str">
        <f>IF(H24=I24," ","No")</f>
        <v xml:space="preserve"> </v>
      </c>
      <c r="K24" s="94"/>
      <c r="L24" s="94"/>
      <c r="M24" s="94" t="str">
        <f>IF(K24=L24," ","No")</f>
        <v xml:space="preserve"> </v>
      </c>
      <c r="N24" s="117"/>
      <c r="O24" s="101"/>
      <c r="P24" s="101"/>
      <c r="Q24" s="101"/>
      <c r="R24" s="101"/>
      <c r="S24" s="101"/>
      <c r="T24" s="101"/>
      <c r="U24" s="101"/>
      <c r="V24" s="101"/>
      <c r="W24" s="101"/>
      <c r="X24" s="101"/>
      <c r="Y24" s="101"/>
      <c r="Z24" s="101"/>
      <c r="AA24" s="101"/>
      <c r="AB24" s="101"/>
      <c r="AC24" s="101">
        <v>24</v>
      </c>
      <c r="AD24" s="101" t="s">
        <v>269</v>
      </c>
      <c r="AE24" s="119"/>
      <c r="AF24" s="101"/>
      <c r="AG24" s="101"/>
      <c r="AH24" s="101"/>
      <c r="AI24" s="101"/>
      <c r="AJ24" s="101"/>
      <c r="AK24" s="101"/>
      <c r="AL24" s="101"/>
      <c r="AM24" s="101"/>
      <c r="AN24" s="116"/>
      <c r="AO24" s="116"/>
      <c r="AP24" s="116"/>
      <c r="AQ24" s="116"/>
      <c r="AR24" s="116"/>
      <c r="AS24" s="116"/>
      <c r="AT24" s="115"/>
      <c r="AU24" s="99"/>
      <c r="AV24" s="77"/>
    </row>
    <row r="25" spans="1:48" ht="15.75" outlineLevel="1" x14ac:dyDescent="0.25">
      <c r="A25" s="124"/>
      <c r="B25" s="73" t="s">
        <v>311</v>
      </c>
      <c r="C25" s="73" t="s">
        <v>310</v>
      </c>
      <c r="D25" s="76">
        <v>1</v>
      </c>
      <c r="E25" s="76">
        <v>2</v>
      </c>
      <c r="F25" s="76"/>
      <c r="G25" s="97"/>
      <c r="H25" s="94"/>
      <c r="I25" s="94"/>
      <c r="J25" s="94"/>
      <c r="K25" s="94">
        <v>24</v>
      </c>
      <c r="L25" s="94">
        <f>SUM(AE25:AT25)</f>
        <v>24</v>
      </c>
      <c r="M25" s="94" t="str">
        <f>IF(K25=L25," ","No")</f>
        <v xml:space="preserve"> </v>
      </c>
      <c r="N25" s="117"/>
      <c r="O25" s="101"/>
      <c r="P25" s="101"/>
      <c r="Q25" s="101"/>
      <c r="R25" s="101"/>
      <c r="S25" s="101"/>
      <c r="T25" s="101"/>
      <c r="U25" s="101"/>
      <c r="V25" s="101"/>
      <c r="W25" s="101"/>
      <c r="X25" s="101"/>
      <c r="Y25" s="101"/>
      <c r="Z25" s="101"/>
      <c r="AA25" s="101"/>
      <c r="AB25" s="101"/>
      <c r="AC25" s="101"/>
      <c r="AD25" s="101"/>
      <c r="AE25" s="119"/>
      <c r="AF25" s="116"/>
      <c r="AG25" s="116"/>
      <c r="AH25" s="116"/>
      <c r="AI25" s="116">
        <v>24</v>
      </c>
      <c r="AJ25" s="116"/>
      <c r="AK25" s="116"/>
      <c r="AL25" s="116"/>
      <c r="AM25" s="116"/>
      <c r="AN25" s="116"/>
      <c r="AO25" s="116"/>
      <c r="AP25" s="116"/>
      <c r="AQ25" s="116"/>
      <c r="AR25" s="116"/>
      <c r="AS25" s="116"/>
      <c r="AT25" s="115"/>
      <c r="AU25" s="99"/>
      <c r="AV25" s="77"/>
    </row>
    <row r="26" spans="1:48" ht="15.75" outlineLevel="1" x14ac:dyDescent="0.25">
      <c r="A26" s="124"/>
      <c r="B26" s="73" t="s">
        <v>309</v>
      </c>
      <c r="C26" s="73" t="s">
        <v>308</v>
      </c>
      <c r="D26" s="76">
        <v>2</v>
      </c>
      <c r="E26" s="76">
        <v>1</v>
      </c>
      <c r="F26" s="76"/>
      <c r="G26" s="97"/>
      <c r="H26" s="94">
        <v>24</v>
      </c>
      <c r="I26" s="94">
        <f>SUM(N26:AC26)</f>
        <v>24</v>
      </c>
      <c r="J26" s="94" t="str">
        <f t="shared" ref="J26:J33" si="3">IF(H26=I26," ","No")</f>
        <v xml:space="preserve"> </v>
      </c>
      <c r="K26" s="94"/>
      <c r="L26" s="94"/>
      <c r="M26" s="94"/>
      <c r="N26" s="117"/>
      <c r="O26" s="101"/>
      <c r="P26" s="101"/>
      <c r="Q26" s="101">
        <v>24</v>
      </c>
      <c r="R26" s="101"/>
      <c r="S26" s="101"/>
      <c r="T26" s="101"/>
      <c r="U26" s="101"/>
      <c r="V26" s="101"/>
      <c r="W26" s="101"/>
      <c r="X26" s="101"/>
      <c r="Y26" s="101"/>
      <c r="Z26" s="101"/>
      <c r="AA26" s="101"/>
      <c r="AB26" s="101"/>
      <c r="AC26" s="101"/>
      <c r="AD26" s="101"/>
      <c r="AE26" s="119"/>
      <c r="AF26" s="116"/>
      <c r="AG26" s="116"/>
      <c r="AH26" s="116"/>
      <c r="AI26" s="116"/>
      <c r="AJ26" s="116"/>
      <c r="AK26" s="116"/>
      <c r="AL26" s="116"/>
      <c r="AM26" s="116"/>
      <c r="AN26" s="116"/>
      <c r="AO26" s="116"/>
      <c r="AP26" s="116"/>
      <c r="AQ26" s="116"/>
      <c r="AR26" s="116"/>
      <c r="AS26" s="116"/>
      <c r="AT26" s="115"/>
      <c r="AU26" s="99"/>
      <c r="AV26" s="77"/>
    </row>
    <row r="27" spans="1:48" ht="15.75" outlineLevel="1" x14ac:dyDescent="0.25">
      <c r="A27" s="124"/>
      <c r="B27" s="73" t="s">
        <v>307</v>
      </c>
      <c r="C27" s="73" t="s">
        <v>306</v>
      </c>
      <c r="D27" s="76">
        <v>2</v>
      </c>
      <c r="E27" s="76">
        <v>2</v>
      </c>
      <c r="F27" s="76"/>
      <c r="G27" s="97"/>
      <c r="H27" s="94"/>
      <c r="I27" s="94"/>
      <c r="J27" s="94" t="str">
        <f t="shared" si="3"/>
        <v xml:space="preserve"> </v>
      </c>
      <c r="K27" s="94">
        <v>24</v>
      </c>
      <c r="L27" s="94">
        <f>SUM(AE27:AT27)</f>
        <v>24</v>
      </c>
      <c r="M27" s="94" t="str">
        <f>IF(K27=L27," ","No")</f>
        <v xml:space="preserve"> </v>
      </c>
      <c r="N27" s="117"/>
      <c r="O27" s="101"/>
      <c r="P27" s="101"/>
      <c r="Q27" s="101"/>
      <c r="R27" s="101"/>
      <c r="S27" s="101"/>
      <c r="T27" s="101"/>
      <c r="U27" s="101"/>
      <c r="V27" s="101"/>
      <c r="W27" s="101"/>
      <c r="X27" s="101"/>
      <c r="Y27" s="101"/>
      <c r="Z27" s="101"/>
      <c r="AA27" s="101"/>
      <c r="AB27" s="101"/>
      <c r="AC27" s="101"/>
      <c r="AD27" s="101"/>
      <c r="AE27" s="119"/>
      <c r="AF27" s="116"/>
      <c r="AG27" s="116"/>
      <c r="AH27" s="116">
        <v>24</v>
      </c>
      <c r="AI27" s="116"/>
      <c r="AJ27" s="116"/>
      <c r="AK27" s="116"/>
      <c r="AL27" s="116"/>
      <c r="AM27" s="116"/>
      <c r="AN27" s="116"/>
      <c r="AO27" s="116"/>
      <c r="AP27" s="116"/>
      <c r="AQ27" s="116"/>
      <c r="AR27" s="116"/>
      <c r="AS27" s="116"/>
      <c r="AT27" s="115"/>
      <c r="AU27" s="99"/>
      <c r="AV27" s="77"/>
    </row>
    <row r="28" spans="1:48" ht="15.75" outlineLevel="1" x14ac:dyDescent="0.25">
      <c r="A28" s="124"/>
      <c r="B28" s="73" t="s">
        <v>305</v>
      </c>
      <c r="C28" s="73" t="s">
        <v>304</v>
      </c>
      <c r="D28" s="76">
        <v>3</v>
      </c>
      <c r="E28" s="76">
        <v>1</v>
      </c>
      <c r="F28" s="76"/>
      <c r="G28" s="97"/>
      <c r="H28" s="94">
        <v>24</v>
      </c>
      <c r="I28" s="94">
        <f t="shared" ref="I28:I34" si="4">SUM(N28:AC28)</f>
        <v>24</v>
      </c>
      <c r="J28" s="94" t="str">
        <f t="shared" si="3"/>
        <v xml:space="preserve"> </v>
      </c>
      <c r="K28" s="94"/>
      <c r="L28" s="94"/>
      <c r="M28" s="94" t="str">
        <f>IF(K28=L28," ","No")</f>
        <v xml:space="preserve"> </v>
      </c>
      <c r="N28" s="117"/>
      <c r="O28" s="101"/>
      <c r="P28" s="101"/>
      <c r="Q28" s="101"/>
      <c r="R28" s="116"/>
      <c r="S28" s="101"/>
      <c r="T28" s="101"/>
      <c r="U28" s="101"/>
      <c r="V28" s="101"/>
      <c r="W28" s="101">
        <v>24</v>
      </c>
      <c r="X28" s="101"/>
      <c r="Y28" s="101"/>
      <c r="Z28" s="101"/>
      <c r="AA28" s="101"/>
      <c r="AB28" s="101"/>
      <c r="AC28" s="101"/>
      <c r="AD28" s="101"/>
      <c r="AE28" s="119"/>
      <c r="AF28" s="116"/>
      <c r="AG28" s="116"/>
      <c r="AH28" s="116"/>
      <c r="AI28" s="116"/>
      <c r="AJ28" s="116"/>
      <c r="AK28" s="116"/>
      <c r="AL28" s="116"/>
      <c r="AM28" s="116"/>
      <c r="AN28" s="116"/>
      <c r="AO28" s="116"/>
      <c r="AP28" s="116"/>
      <c r="AQ28" s="116"/>
      <c r="AR28" s="116"/>
      <c r="AS28" s="116"/>
      <c r="AT28" s="115"/>
      <c r="AU28" s="99"/>
      <c r="AV28" s="77"/>
    </row>
    <row r="29" spans="1:48" ht="15.75" outlineLevel="1" x14ac:dyDescent="0.25">
      <c r="A29" s="124"/>
      <c r="B29" s="73" t="s">
        <v>250</v>
      </c>
      <c r="C29" s="73" t="s">
        <v>303</v>
      </c>
      <c r="D29" s="76">
        <v>3</v>
      </c>
      <c r="E29" s="76">
        <v>1</v>
      </c>
      <c r="F29" s="76"/>
      <c r="G29" s="97"/>
      <c r="H29" s="94">
        <v>24</v>
      </c>
      <c r="I29" s="94">
        <f t="shared" si="4"/>
        <v>24</v>
      </c>
      <c r="J29" s="94" t="str">
        <f t="shared" si="3"/>
        <v xml:space="preserve"> </v>
      </c>
      <c r="K29" s="94"/>
      <c r="L29" s="94"/>
      <c r="M29" s="94" t="str">
        <f>IF(K29=L29," ","No")</f>
        <v xml:space="preserve"> </v>
      </c>
      <c r="N29" s="117"/>
      <c r="O29" s="101">
        <v>24</v>
      </c>
      <c r="P29" s="101"/>
      <c r="Q29" s="101"/>
      <c r="R29" s="116"/>
      <c r="T29" s="101"/>
      <c r="U29" s="101"/>
      <c r="V29" s="101"/>
      <c r="W29" s="101"/>
      <c r="X29" s="101"/>
      <c r="Y29" s="101"/>
      <c r="Z29" s="101"/>
      <c r="AA29" s="101"/>
      <c r="AB29" s="101"/>
      <c r="AC29" s="101"/>
      <c r="AD29" s="101"/>
      <c r="AE29" s="119"/>
      <c r="AF29" s="116"/>
      <c r="AG29" s="116"/>
      <c r="AH29" s="116"/>
      <c r="AI29" s="116"/>
      <c r="AJ29" s="116"/>
      <c r="AK29" s="116"/>
      <c r="AL29" s="116"/>
      <c r="AM29" s="116"/>
      <c r="AN29" s="116"/>
      <c r="AO29" s="116"/>
      <c r="AP29" s="116"/>
      <c r="AQ29" s="116"/>
      <c r="AR29" s="116"/>
      <c r="AS29" s="116"/>
      <c r="AT29" s="115"/>
      <c r="AU29" s="99"/>
      <c r="AV29" s="77"/>
    </row>
    <row r="30" spans="1:48" ht="15.75" outlineLevel="1" x14ac:dyDescent="0.25">
      <c r="A30" s="124"/>
      <c r="B30" s="73" t="s">
        <v>302</v>
      </c>
      <c r="C30" s="73" t="s">
        <v>301</v>
      </c>
      <c r="D30" s="76">
        <v>3</v>
      </c>
      <c r="E30" s="76">
        <v>1</v>
      </c>
      <c r="F30" s="76"/>
      <c r="G30" s="97"/>
      <c r="H30" s="94">
        <v>24</v>
      </c>
      <c r="I30" s="94">
        <f t="shared" si="4"/>
        <v>24</v>
      </c>
      <c r="J30" s="94" t="str">
        <f t="shared" si="3"/>
        <v xml:space="preserve"> </v>
      </c>
      <c r="K30" s="94"/>
      <c r="L30" s="94"/>
      <c r="M30" s="94" t="str">
        <f>IF(K30=L30," ","No")</f>
        <v xml:space="preserve"> </v>
      </c>
      <c r="N30" s="117"/>
      <c r="O30" s="101"/>
      <c r="P30" s="101"/>
      <c r="Q30" s="101"/>
      <c r="S30" s="101"/>
      <c r="T30" s="101"/>
      <c r="U30" s="101"/>
      <c r="V30" s="101"/>
      <c r="W30" s="101">
        <v>24</v>
      </c>
      <c r="X30" s="101"/>
      <c r="Y30" s="101"/>
      <c r="Z30" s="101"/>
      <c r="AA30" s="101"/>
      <c r="AB30" s="101"/>
      <c r="AC30" s="101"/>
      <c r="AD30" s="101"/>
      <c r="AE30" s="119"/>
      <c r="AF30" s="116"/>
      <c r="AG30" s="116"/>
      <c r="AH30" s="116"/>
      <c r="AI30" s="116"/>
      <c r="AJ30" s="116"/>
      <c r="AK30" s="116"/>
      <c r="AL30" s="116"/>
      <c r="AM30" s="116"/>
      <c r="AN30" s="116"/>
      <c r="AO30" s="116"/>
      <c r="AP30" s="116"/>
      <c r="AQ30" s="116"/>
      <c r="AR30" s="116"/>
      <c r="AS30" s="116"/>
      <c r="AT30" s="115"/>
      <c r="AU30" s="99"/>
      <c r="AV30" s="77"/>
    </row>
    <row r="31" spans="1:48" ht="15.75" outlineLevel="1" x14ac:dyDescent="0.25">
      <c r="A31" s="124"/>
      <c r="B31" s="73" t="s">
        <v>300</v>
      </c>
      <c r="C31" s="73" t="s">
        <v>299</v>
      </c>
      <c r="D31" s="76">
        <v>3</v>
      </c>
      <c r="E31" s="76">
        <v>1</v>
      </c>
      <c r="F31" s="76"/>
      <c r="G31" s="97"/>
      <c r="H31" s="94">
        <v>24</v>
      </c>
      <c r="I31" s="94">
        <f t="shared" si="4"/>
        <v>24</v>
      </c>
      <c r="J31" s="94" t="str">
        <f t="shared" si="3"/>
        <v xml:space="preserve"> </v>
      </c>
      <c r="K31" s="94"/>
      <c r="L31" s="94"/>
      <c r="M31" s="94" t="str">
        <f>IF(K31=L31," ","No")</f>
        <v xml:space="preserve"> </v>
      </c>
      <c r="N31" s="117"/>
      <c r="O31" s="101"/>
      <c r="P31" s="101"/>
      <c r="Q31" s="101"/>
      <c r="R31" s="101"/>
      <c r="S31" s="101"/>
      <c r="T31" s="101"/>
      <c r="U31" s="101"/>
      <c r="V31" s="101"/>
      <c r="W31" s="101"/>
      <c r="X31" s="101">
        <v>24</v>
      </c>
      <c r="Y31" s="101"/>
      <c r="Z31" s="101"/>
      <c r="AA31" s="101"/>
      <c r="AB31" s="101"/>
      <c r="AC31" s="101"/>
      <c r="AD31" s="101"/>
      <c r="AE31" s="119"/>
      <c r="AF31" s="116"/>
      <c r="AG31" s="116"/>
      <c r="AH31" s="116"/>
      <c r="AI31" s="116"/>
      <c r="AJ31" s="116"/>
      <c r="AK31" s="116"/>
      <c r="AL31" s="116"/>
      <c r="AM31" s="116"/>
      <c r="AN31" s="116"/>
      <c r="AO31" s="116"/>
      <c r="AP31" s="116"/>
      <c r="AQ31" s="116"/>
      <c r="AR31" s="116"/>
      <c r="AS31" s="116"/>
      <c r="AT31" s="115"/>
      <c r="AU31" s="99"/>
      <c r="AV31" s="77"/>
    </row>
    <row r="32" spans="1:48" ht="15.75" outlineLevel="1" x14ac:dyDescent="0.25">
      <c r="A32" s="124"/>
      <c r="B32" s="73" t="s">
        <v>298</v>
      </c>
      <c r="C32" s="73" t="s">
        <v>297</v>
      </c>
      <c r="D32" s="76">
        <v>4</v>
      </c>
      <c r="E32" s="76">
        <v>1</v>
      </c>
      <c r="F32" s="76"/>
      <c r="G32" s="97"/>
      <c r="H32" s="94">
        <v>24</v>
      </c>
      <c r="I32" s="94">
        <f t="shared" si="4"/>
        <v>24</v>
      </c>
      <c r="J32" s="94" t="str">
        <f t="shared" si="3"/>
        <v xml:space="preserve"> </v>
      </c>
      <c r="K32" s="94"/>
      <c r="L32" s="94"/>
      <c r="M32" s="94"/>
      <c r="N32" s="117">
        <v>2</v>
      </c>
      <c r="O32" s="101"/>
      <c r="P32" s="101"/>
      <c r="Q32" s="101"/>
      <c r="R32" s="101"/>
      <c r="S32" s="101"/>
      <c r="T32" s="101">
        <v>8</v>
      </c>
      <c r="U32" s="101"/>
      <c r="V32" s="101"/>
      <c r="W32" s="101"/>
      <c r="X32" s="101"/>
      <c r="Y32" s="101">
        <v>8</v>
      </c>
      <c r="Z32" s="101">
        <v>6</v>
      </c>
      <c r="AA32" s="101"/>
      <c r="AB32" s="101"/>
      <c r="AC32" s="101"/>
      <c r="AD32" s="101"/>
      <c r="AE32" s="119"/>
      <c r="AF32" s="116"/>
      <c r="AG32" s="116"/>
      <c r="AH32" s="116"/>
      <c r="AI32" s="116"/>
      <c r="AJ32" s="116"/>
      <c r="AK32" s="116"/>
      <c r="AL32" s="116"/>
      <c r="AM32" s="116"/>
      <c r="AN32" s="116"/>
      <c r="AO32" s="116"/>
      <c r="AP32" s="116"/>
      <c r="AQ32" s="116"/>
      <c r="AR32" s="116"/>
      <c r="AS32" s="116"/>
      <c r="AT32" s="115"/>
      <c r="AU32" s="99"/>
      <c r="AV32" s="77"/>
    </row>
    <row r="33" spans="1:48" ht="15.75" outlineLevel="1" x14ac:dyDescent="0.25">
      <c r="A33" s="124"/>
      <c r="B33" s="73" t="s">
        <v>296</v>
      </c>
      <c r="C33" s="73" t="s">
        <v>295</v>
      </c>
      <c r="D33" s="76">
        <v>4</v>
      </c>
      <c r="E33" s="76">
        <v>1</v>
      </c>
      <c r="F33" s="76"/>
      <c r="G33" s="97"/>
      <c r="H33" s="94">
        <v>4</v>
      </c>
      <c r="I33" s="94">
        <f t="shared" si="4"/>
        <v>4</v>
      </c>
      <c r="J33" s="94" t="str">
        <f t="shared" si="3"/>
        <v xml:space="preserve"> </v>
      </c>
      <c r="K33" s="94"/>
      <c r="L33" s="94"/>
      <c r="M33" s="94" t="str">
        <f>IF(K33=L33," ","No")</f>
        <v xml:space="preserve"> </v>
      </c>
      <c r="N33" s="117"/>
      <c r="O33" s="101"/>
      <c r="P33" s="101"/>
      <c r="Q33" s="101"/>
      <c r="R33" s="101"/>
      <c r="S33" s="101"/>
      <c r="T33" s="101">
        <v>4</v>
      </c>
      <c r="U33" s="101"/>
      <c r="V33" s="101"/>
      <c r="W33" s="101"/>
      <c r="X33" s="101"/>
      <c r="Y33" s="101"/>
      <c r="Z33" s="101"/>
      <c r="AA33" s="101"/>
      <c r="AB33" s="101"/>
      <c r="AC33" s="101"/>
      <c r="AD33" s="101"/>
      <c r="AE33" s="119"/>
      <c r="AF33" s="116"/>
      <c r="AG33" s="116"/>
      <c r="AH33" s="116"/>
      <c r="AI33" s="116"/>
      <c r="AJ33" s="116"/>
      <c r="AK33" s="116"/>
      <c r="AL33" s="116"/>
      <c r="AM33" s="116"/>
      <c r="AN33" s="116"/>
      <c r="AO33" s="116"/>
      <c r="AP33" s="116"/>
      <c r="AQ33" s="116"/>
      <c r="AR33" s="116"/>
      <c r="AS33" s="116"/>
      <c r="AT33" s="115"/>
      <c r="AU33" s="99"/>
      <c r="AV33" s="77"/>
    </row>
    <row r="34" spans="1:48" ht="15.75" outlineLevel="1" x14ac:dyDescent="0.25">
      <c r="A34" s="124"/>
      <c r="B34" s="73" t="s">
        <v>294</v>
      </c>
      <c r="C34" s="73" t="s">
        <v>293</v>
      </c>
      <c r="D34" s="76">
        <v>4</v>
      </c>
      <c r="E34" s="76" t="s">
        <v>272</v>
      </c>
      <c r="F34" s="76"/>
      <c r="G34" s="97"/>
      <c r="H34" s="94">
        <v>8</v>
      </c>
      <c r="I34" s="94">
        <f t="shared" si="4"/>
        <v>8</v>
      </c>
      <c r="J34" s="94"/>
      <c r="K34" s="94">
        <v>8</v>
      </c>
      <c r="L34" s="94">
        <f>SUM(AE34:AT34)</f>
        <v>8</v>
      </c>
      <c r="M34" s="94"/>
      <c r="N34" s="117"/>
      <c r="O34" s="101"/>
      <c r="P34" s="101"/>
      <c r="Q34" s="101"/>
      <c r="R34" s="101"/>
      <c r="S34" s="101"/>
      <c r="T34" s="101">
        <v>8</v>
      </c>
      <c r="U34" s="101"/>
      <c r="V34" s="101"/>
      <c r="W34" s="101"/>
      <c r="X34" s="101"/>
      <c r="Y34" s="101"/>
      <c r="Z34" s="101"/>
      <c r="AA34" s="101"/>
      <c r="AB34" s="101"/>
      <c r="AC34" s="101"/>
      <c r="AD34" s="101"/>
      <c r="AE34" s="119"/>
      <c r="AF34" s="116"/>
      <c r="AG34" s="116"/>
      <c r="AH34" s="116"/>
      <c r="AI34" s="116"/>
      <c r="AJ34" s="116"/>
      <c r="AK34" s="116">
        <v>8</v>
      </c>
      <c r="AL34" s="116"/>
      <c r="AM34" s="116"/>
      <c r="AN34" s="116"/>
      <c r="AO34" s="116"/>
      <c r="AP34" s="116"/>
      <c r="AQ34" s="116"/>
      <c r="AR34" s="116"/>
      <c r="AS34" s="116"/>
      <c r="AT34" s="115"/>
      <c r="AU34" s="99"/>
      <c r="AV34" s="77"/>
    </row>
    <row r="35" spans="1:48" ht="15.75" outlineLevel="1" x14ac:dyDescent="0.25">
      <c r="A35" s="124"/>
      <c r="B35" s="73"/>
      <c r="C35" s="73"/>
      <c r="D35" s="76"/>
      <c r="E35" s="76"/>
      <c r="F35" s="76"/>
      <c r="G35" s="97"/>
      <c r="H35" s="94"/>
      <c r="I35" s="94"/>
      <c r="J35" s="94"/>
      <c r="K35" s="94"/>
      <c r="L35" s="94"/>
      <c r="M35" s="94"/>
      <c r="N35" s="117"/>
      <c r="O35" s="101"/>
      <c r="P35" s="101"/>
      <c r="Q35" s="101"/>
      <c r="R35" s="101"/>
      <c r="S35" s="101"/>
      <c r="T35" s="101"/>
      <c r="U35" s="101"/>
      <c r="V35" s="101"/>
      <c r="W35" s="101"/>
      <c r="X35" s="101"/>
      <c r="Y35" s="101"/>
      <c r="Z35" s="101"/>
      <c r="AA35" s="101"/>
      <c r="AB35" s="101"/>
      <c r="AC35" s="101"/>
      <c r="AD35" s="101"/>
      <c r="AE35" s="119"/>
      <c r="AF35" s="116"/>
      <c r="AG35" s="116"/>
      <c r="AH35" s="116"/>
      <c r="AI35" s="116"/>
      <c r="AJ35" s="116"/>
      <c r="AK35" s="116"/>
      <c r="AL35" s="116"/>
      <c r="AM35" s="116"/>
      <c r="AN35" s="116"/>
      <c r="AO35" s="116"/>
      <c r="AP35" s="116"/>
      <c r="AQ35" s="116"/>
      <c r="AR35" s="116"/>
      <c r="AS35" s="116"/>
      <c r="AT35" s="115"/>
      <c r="AU35" s="99"/>
      <c r="AV35" s="77"/>
    </row>
    <row r="36" spans="1:48" ht="15.75" outlineLevel="1" x14ac:dyDescent="0.25">
      <c r="A36" s="88" t="s">
        <v>292</v>
      </c>
      <c r="B36" s="73" t="s">
        <v>291</v>
      </c>
      <c r="C36" s="73" t="s">
        <v>290</v>
      </c>
      <c r="D36" s="76">
        <v>1</v>
      </c>
      <c r="E36" s="76" t="s">
        <v>272</v>
      </c>
      <c r="F36" s="76"/>
      <c r="G36" s="97"/>
      <c r="H36" s="94">
        <v>2</v>
      </c>
      <c r="I36" s="94">
        <f>SUM(N36:AC36)</f>
        <v>2</v>
      </c>
      <c r="J36" s="94" t="str">
        <f>IF(H36=I36," ","No")</f>
        <v xml:space="preserve"> </v>
      </c>
      <c r="K36" s="94">
        <v>2</v>
      </c>
      <c r="L36" s="94">
        <f>SUM(AE36:AT36)</f>
        <v>2</v>
      </c>
      <c r="M36" s="94" t="str">
        <f>IF(K36=L36," ","No")</f>
        <v xml:space="preserve"> </v>
      </c>
      <c r="N36" s="117"/>
      <c r="O36" s="101"/>
      <c r="P36" s="101"/>
      <c r="Q36" s="101"/>
      <c r="R36" s="101"/>
      <c r="S36" s="101"/>
      <c r="T36" s="101"/>
      <c r="U36" s="101"/>
      <c r="V36" s="101"/>
      <c r="W36" s="101"/>
      <c r="X36" s="101">
        <v>2</v>
      </c>
      <c r="Y36" s="101"/>
      <c r="Z36" s="101"/>
      <c r="AA36" s="101"/>
      <c r="AB36" s="101"/>
      <c r="AC36" s="101"/>
      <c r="AD36" s="101"/>
      <c r="AE36" s="119"/>
      <c r="AF36" s="116"/>
      <c r="AG36" s="116"/>
      <c r="AH36" s="116"/>
      <c r="AI36" s="116"/>
      <c r="AJ36" s="116"/>
      <c r="AK36" s="116"/>
      <c r="AL36" s="116"/>
      <c r="AM36" s="116"/>
      <c r="AN36" s="116"/>
      <c r="AO36" s="116">
        <v>2</v>
      </c>
      <c r="AP36" s="116"/>
      <c r="AQ36" s="116"/>
      <c r="AR36" s="116"/>
      <c r="AS36" s="116"/>
      <c r="AT36" s="115"/>
      <c r="AU36" s="99"/>
      <c r="AV36" s="77"/>
    </row>
    <row r="37" spans="1:48" ht="15.75" outlineLevel="1" x14ac:dyDescent="0.25">
      <c r="A37" s="88"/>
      <c r="B37" s="73"/>
      <c r="C37" s="73"/>
      <c r="D37" s="76"/>
      <c r="E37" s="76"/>
      <c r="F37" s="76"/>
      <c r="G37" s="97"/>
      <c r="H37" s="94"/>
      <c r="I37" s="94"/>
      <c r="J37" s="94"/>
      <c r="K37" s="94"/>
      <c r="L37" s="94"/>
      <c r="M37" s="94"/>
      <c r="N37" s="117"/>
      <c r="O37" s="101"/>
      <c r="P37" s="101"/>
      <c r="Q37" s="101"/>
      <c r="R37" s="101"/>
      <c r="S37" s="101"/>
      <c r="T37" s="101"/>
      <c r="U37" s="101"/>
      <c r="V37" s="101"/>
      <c r="W37" s="101"/>
      <c r="X37" s="101"/>
      <c r="Y37" s="101"/>
      <c r="Z37" s="101"/>
      <c r="AA37" s="101"/>
      <c r="AB37" s="101"/>
      <c r="AC37" s="101"/>
      <c r="AD37" s="101"/>
      <c r="AE37" s="119"/>
      <c r="AF37" s="116"/>
      <c r="AG37" s="116"/>
      <c r="AH37" s="116"/>
      <c r="AI37" s="116"/>
      <c r="AJ37" s="116"/>
      <c r="AK37" s="116"/>
      <c r="AL37" s="116"/>
      <c r="AM37" s="116"/>
      <c r="AN37" s="116"/>
      <c r="AO37" s="116"/>
      <c r="AP37" s="116"/>
      <c r="AQ37" s="116"/>
      <c r="AR37" s="116"/>
      <c r="AS37" s="116"/>
      <c r="AT37" s="115"/>
      <c r="AU37" s="99"/>
      <c r="AV37" s="77"/>
    </row>
    <row r="38" spans="1:48" ht="15.75" outlineLevel="1" x14ac:dyDescent="0.25">
      <c r="A38" s="88" t="s">
        <v>289</v>
      </c>
      <c r="B38" s="73" t="s">
        <v>288</v>
      </c>
      <c r="C38" s="73" t="s">
        <v>287</v>
      </c>
      <c r="D38" s="76">
        <v>1</v>
      </c>
      <c r="E38" s="76">
        <v>1</v>
      </c>
      <c r="F38" s="76"/>
      <c r="G38" s="97"/>
      <c r="H38" s="94">
        <v>24</v>
      </c>
      <c r="I38" s="94">
        <f>SUM(N38:AC38)</f>
        <v>24</v>
      </c>
      <c r="J38" s="94" t="str">
        <f>IF(H38=I38," ","No")</f>
        <v xml:space="preserve"> </v>
      </c>
      <c r="K38" s="94"/>
      <c r="L38" s="94"/>
      <c r="M38" s="94" t="str">
        <f t="shared" ref="M38:M46" si="5">IF(K38=L38," ","No")</f>
        <v xml:space="preserve"> </v>
      </c>
      <c r="N38" s="117"/>
      <c r="O38" s="101"/>
      <c r="P38" s="101"/>
      <c r="Q38" s="101"/>
      <c r="R38" s="101"/>
      <c r="S38" s="101"/>
      <c r="U38" s="101"/>
      <c r="V38" s="101">
        <v>24</v>
      </c>
      <c r="W38" s="101"/>
      <c r="X38" s="101"/>
      <c r="Y38" s="101"/>
      <c r="Z38" s="101"/>
      <c r="AA38" s="101"/>
      <c r="AB38" s="101"/>
      <c r="AC38" s="101"/>
      <c r="AD38" s="101"/>
      <c r="AE38" s="119"/>
      <c r="AF38" s="116"/>
      <c r="AG38" s="116"/>
      <c r="AH38" s="116"/>
      <c r="AI38" s="116"/>
      <c r="AJ38" s="116"/>
      <c r="AK38" s="116"/>
      <c r="AL38" s="116"/>
      <c r="AM38" s="116"/>
      <c r="AN38" s="116"/>
      <c r="AO38" s="116"/>
      <c r="AP38" s="116"/>
      <c r="AQ38" s="116"/>
      <c r="AR38" s="116"/>
      <c r="AS38" s="116"/>
      <c r="AT38" s="115"/>
      <c r="AU38" s="99"/>
      <c r="AV38" s="77"/>
    </row>
    <row r="39" spans="1:48" ht="15.75" outlineLevel="1" x14ac:dyDescent="0.25">
      <c r="A39" s="88"/>
      <c r="B39" s="73"/>
      <c r="C39" s="73"/>
      <c r="D39" s="76"/>
      <c r="E39" s="76"/>
      <c r="F39" s="76"/>
      <c r="G39" s="97"/>
      <c r="H39" s="94"/>
      <c r="I39" s="94"/>
      <c r="J39" s="94" t="str">
        <f>IF(H39=I39," ","No")</f>
        <v xml:space="preserve"> </v>
      </c>
      <c r="K39" s="94"/>
      <c r="L39" s="94"/>
      <c r="M39" s="94" t="str">
        <f t="shared" si="5"/>
        <v xml:space="preserve"> </v>
      </c>
      <c r="N39" s="117"/>
      <c r="O39" s="101"/>
      <c r="P39" s="101"/>
      <c r="Q39" s="101"/>
      <c r="R39" s="101"/>
      <c r="S39" s="101"/>
      <c r="T39" s="101"/>
      <c r="U39" s="101"/>
      <c r="V39" s="101"/>
      <c r="W39" s="101"/>
      <c r="X39" s="101"/>
      <c r="Y39" s="101"/>
      <c r="Z39" s="101"/>
      <c r="AA39" s="101"/>
      <c r="AB39" s="101"/>
      <c r="AC39" s="101"/>
      <c r="AD39" s="101"/>
      <c r="AE39" s="119"/>
      <c r="AF39" s="116"/>
      <c r="AG39" s="116"/>
      <c r="AH39" s="116"/>
      <c r="AI39" s="116"/>
      <c r="AJ39" s="116"/>
      <c r="AK39" s="116"/>
      <c r="AL39" s="116"/>
      <c r="AM39" s="116"/>
      <c r="AN39" s="116"/>
      <c r="AO39" s="116"/>
      <c r="AP39" s="116"/>
      <c r="AQ39" s="116"/>
      <c r="AR39" s="116"/>
      <c r="AS39" s="116"/>
      <c r="AT39" s="115"/>
      <c r="AU39" s="99"/>
      <c r="AV39" s="77"/>
    </row>
    <row r="40" spans="1:48" ht="15.75" outlineLevel="1" x14ac:dyDescent="0.25">
      <c r="A40" s="88" t="s">
        <v>286</v>
      </c>
      <c r="B40" s="73" t="s">
        <v>285</v>
      </c>
      <c r="C40" s="73" t="s">
        <v>284</v>
      </c>
      <c r="D40" s="76">
        <v>1</v>
      </c>
      <c r="E40" s="76">
        <v>1</v>
      </c>
      <c r="F40" s="76"/>
      <c r="G40" s="97" t="s">
        <v>218</v>
      </c>
      <c r="H40" s="94">
        <v>0</v>
      </c>
      <c r="I40" s="94">
        <f>SUM(N40:AC40)</f>
        <v>0</v>
      </c>
      <c r="J40" s="94" t="str">
        <f>IF(H40=I40," ","No")</f>
        <v xml:space="preserve"> </v>
      </c>
      <c r="K40" s="94"/>
      <c r="L40" s="94"/>
      <c r="M40" s="94" t="str">
        <f t="shared" si="5"/>
        <v xml:space="preserve"> </v>
      </c>
      <c r="N40" s="117"/>
      <c r="O40" s="101"/>
      <c r="P40" s="101"/>
      <c r="Q40" s="101"/>
      <c r="R40" s="101"/>
      <c r="S40" s="101"/>
      <c r="T40" s="101"/>
      <c r="U40" s="101"/>
      <c r="V40" s="101"/>
      <c r="W40" s="101"/>
      <c r="X40" s="101"/>
      <c r="Y40" s="101"/>
      <c r="Z40" s="101"/>
      <c r="AA40" s="101"/>
      <c r="AB40" s="101"/>
      <c r="AC40" s="101"/>
      <c r="AD40" s="101"/>
      <c r="AE40" s="119"/>
      <c r="AF40" s="116"/>
      <c r="AG40" s="116"/>
      <c r="AH40" s="116"/>
      <c r="AI40" s="116"/>
      <c r="AJ40" s="116"/>
      <c r="AK40" s="116"/>
      <c r="AL40" s="116"/>
      <c r="AM40" s="116"/>
      <c r="AN40" s="116"/>
      <c r="AO40" s="116"/>
      <c r="AP40" s="116"/>
      <c r="AQ40" s="116"/>
      <c r="AR40" s="116"/>
      <c r="AS40" s="116"/>
      <c r="AT40" s="115"/>
      <c r="AU40" s="99"/>
      <c r="AV40" s="77"/>
    </row>
    <row r="41" spans="1:48" ht="15.75" outlineLevel="1" x14ac:dyDescent="0.25">
      <c r="A41" s="88"/>
      <c r="B41" s="73" t="s">
        <v>283</v>
      </c>
      <c r="C41" s="73" t="s">
        <v>282</v>
      </c>
      <c r="D41" s="76">
        <v>1</v>
      </c>
      <c r="E41" s="76">
        <v>2</v>
      </c>
      <c r="F41" s="76"/>
      <c r="G41" s="97" t="s">
        <v>218</v>
      </c>
      <c r="H41" s="94"/>
      <c r="I41" s="94"/>
      <c r="J41" s="94" t="str">
        <f>IF(H41=I41," ","No")</f>
        <v xml:space="preserve"> </v>
      </c>
      <c r="K41" s="94">
        <v>0</v>
      </c>
      <c r="L41" s="94">
        <f>SUM(AE41:AT41)</f>
        <v>0</v>
      </c>
      <c r="M41" s="94" t="str">
        <f t="shared" si="5"/>
        <v xml:space="preserve"> </v>
      </c>
      <c r="N41" s="117"/>
      <c r="O41" s="101"/>
      <c r="P41" s="101"/>
      <c r="Q41" s="101"/>
      <c r="R41" s="101"/>
      <c r="S41" s="101"/>
      <c r="T41" s="101"/>
      <c r="U41" s="101"/>
      <c r="V41" s="101"/>
      <c r="W41" s="101"/>
      <c r="X41" s="101"/>
      <c r="Y41" s="101"/>
      <c r="Z41" s="101"/>
      <c r="AA41" s="101"/>
      <c r="AB41" s="101"/>
      <c r="AC41" s="101"/>
      <c r="AD41" s="101"/>
      <c r="AE41" s="119"/>
      <c r="AF41" s="116"/>
      <c r="AG41" s="116"/>
      <c r="AH41" s="116"/>
      <c r="AI41" s="116"/>
      <c r="AJ41" s="116"/>
      <c r="AK41" s="116"/>
      <c r="AL41" s="116"/>
      <c r="AM41" s="116"/>
      <c r="AN41" s="116"/>
      <c r="AO41" s="116"/>
      <c r="AP41" s="116"/>
      <c r="AQ41" s="116"/>
      <c r="AR41" s="116"/>
      <c r="AS41" s="116"/>
      <c r="AT41" s="115"/>
      <c r="AU41" s="99"/>
      <c r="AV41" s="77"/>
    </row>
    <row r="42" spans="1:48" ht="15.75" outlineLevel="1" x14ac:dyDescent="0.25">
      <c r="A42" s="88"/>
      <c r="B42" s="97" t="s">
        <v>281</v>
      </c>
      <c r="C42" s="73" t="s">
        <v>280</v>
      </c>
      <c r="D42" s="76">
        <v>2</v>
      </c>
      <c r="E42" s="76">
        <v>1</v>
      </c>
      <c r="F42" s="76"/>
      <c r="G42" s="97" t="s">
        <v>218</v>
      </c>
      <c r="H42" s="94">
        <v>0</v>
      </c>
      <c r="I42" s="94">
        <f>SUM(N42:AC42)</f>
        <v>0</v>
      </c>
      <c r="J42" s="94"/>
      <c r="K42" s="94"/>
      <c r="L42" s="94"/>
      <c r="M42" s="94" t="str">
        <f t="shared" si="5"/>
        <v xml:space="preserve"> </v>
      </c>
      <c r="N42" s="117"/>
      <c r="O42" s="101"/>
      <c r="P42" s="101"/>
      <c r="Q42" s="101"/>
      <c r="R42" s="101"/>
      <c r="S42" s="101"/>
      <c r="T42" s="101"/>
      <c r="U42" s="101"/>
      <c r="V42" s="101"/>
      <c r="W42" s="101"/>
      <c r="X42" s="101"/>
      <c r="Y42" s="101"/>
      <c r="Z42" s="101"/>
      <c r="AA42" s="101"/>
      <c r="AB42" s="101"/>
      <c r="AC42" s="101"/>
      <c r="AD42" s="101"/>
      <c r="AE42" s="119"/>
      <c r="AF42" s="116"/>
      <c r="AG42" s="116"/>
      <c r="AH42" s="116"/>
      <c r="AI42" s="116"/>
      <c r="AJ42" s="116"/>
      <c r="AK42" s="116"/>
      <c r="AL42" s="116"/>
      <c r="AM42" s="116"/>
      <c r="AN42" s="116"/>
      <c r="AO42" s="116"/>
      <c r="AP42" s="116"/>
      <c r="AQ42" s="116"/>
      <c r="AR42" s="116"/>
      <c r="AS42" s="116"/>
      <c r="AT42" s="115"/>
      <c r="AU42" s="120"/>
      <c r="AV42" s="77"/>
    </row>
    <row r="43" spans="1:48" ht="15.75" outlineLevel="1" x14ac:dyDescent="0.25">
      <c r="A43" s="88"/>
      <c r="B43" s="73" t="s">
        <v>279</v>
      </c>
      <c r="C43" s="73" t="s">
        <v>278</v>
      </c>
      <c r="D43" s="76">
        <v>2</v>
      </c>
      <c r="E43" s="76">
        <v>2</v>
      </c>
      <c r="F43" s="76"/>
      <c r="G43" s="97"/>
      <c r="H43" s="94"/>
      <c r="I43" s="94"/>
      <c r="J43" s="94" t="str">
        <f>IF(H43=I43," ","No")</f>
        <v xml:space="preserve"> </v>
      </c>
      <c r="K43" s="94">
        <v>24</v>
      </c>
      <c r="L43" s="94">
        <f>SUM(AE43:AT43)</f>
        <v>24</v>
      </c>
      <c r="M43" s="94" t="str">
        <f t="shared" si="5"/>
        <v xml:space="preserve"> </v>
      </c>
      <c r="N43" s="117"/>
      <c r="O43" s="101"/>
      <c r="P43" s="101"/>
      <c r="Q43" s="101"/>
      <c r="R43" s="101"/>
      <c r="S43" s="101"/>
      <c r="T43" s="101"/>
      <c r="U43" s="101"/>
      <c r="V43" s="101"/>
      <c r="W43" s="101"/>
      <c r="X43" s="101"/>
      <c r="Y43" s="101"/>
      <c r="Z43" s="101"/>
      <c r="AA43" s="101"/>
      <c r="AB43" s="101"/>
      <c r="AC43" s="101"/>
      <c r="AD43" s="101"/>
      <c r="AE43" s="119"/>
      <c r="AF43" s="116"/>
      <c r="AG43" s="116"/>
      <c r="AH43" s="116"/>
      <c r="AI43" s="116"/>
      <c r="AJ43" s="116"/>
      <c r="AK43" s="116"/>
      <c r="AL43" s="116"/>
      <c r="AM43" s="116"/>
      <c r="AN43" s="116"/>
      <c r="AO43" s="116"/>
      <c r="AP43" s="116"/>
      <c r="AQ43" s="116">
        <v>24</v>
      </c>
      <c r="AR43" s="116"/>
      <c r="AS43" s="116"/>
      <c r="AT43" s="115"/>
      <c r="AU43" s="120"/>
      <c r="AV43" s="77"/>
    </row>
    <row r="44" spans="1:48" ht="15.75" outlineLevel="1" x14ac:dyDescent="0.25">
      <c r="A44" s="88"/>
      <c r="B44" s="73"/>
      <c r="C44" s="73"/>
      <c r="D44" s="76"/>
      <c r="E44" s="76"/>
      <c r="F44" s="76"/>
      <c r="G44" s="97"/>
      <c r="H44" s="94"/>
      <c r="I44" s="94"/>
      <c r="J44" s="94" t="str">
        <f>IF(H44=I44," ","No")</f>
        <v xml:space="preserve"> </v>
      </c>
      <c r="K44" s="94"/>
      <c r="L44" s="94"/>
      <c r="M44" s="94" t="str">
        <f t="shared" si="5"/>
        <v xml:space="preserve"> </v>
      </c>
      <c r="N44" s="117"/>
      <c r="O44" s="101"/>
      <c r="P44" s="101"/>
      <c r="Q44" s="101"/>
      <c r="R44" s="101"/>
      <c r="S44" s="101"/>
      <c r="T44" s="101"/>
      <c r="U44" s="101"/>
      <c r="V44" s="101"/>
      <c r="W44" s="101"/>
      <c r="X44" s="101"/>
      <c r="Y44" s="101"/>
      <c r="Z44" s="101"/>
      <c r="AA44" s="101"/>
      <c r="AB44" s="101"/>
      <c r="AC44" s="101"/>
      <c r="AD44" s="101"/>
      <c r="AE44" s="119"/>
      <c r="AF44" s="116"/>
      <c r="AG44" s="116"/>
      <c r="AH44" s="116"/>
      <c r="AI44" s="116"/>
      <c r="AJ44" s="116"/>
      <c r="AK44" s="116"/>
      <c r="AL44" s="116"/>
      <c r="AM44" s="116"/>
      <c r="AN44" s="116"/>
      <c r="AO44" s="116"/>
      <c r="AP44" s="116"/>
      <c r="AQ44" s="116"/>
      <c r="AR44" s="116"/>
      <c r="AS44" s="116"/>
      <c r="AT44" s="115"/>
      <c r="AU44" s="99"/>
      <c r="AV44" s="77"/>
    </row>
    <row r="45" spans="1:48" ht="17.100000000000001" customHeight="1" outlineLevel="1" x14ac:dyDescent="0.25">
      <c r="A45" s="88" t="s">
        <v>277</v>
      </c>
      <c r="B45" s="97" t="s">
        <v>276</v>
      </c>
      <c r="C45" s="73" t="s">
        <v>275</v>
      </c>
      <c r="D45" s="76">
        <v>3</v>
      </c>
      <c r="E45" s="76">
        <v>1</v>
      </c>
      <c r="F45" s="76"/>
      <c r="G45" s="97" t="s">
        <v>218</v>
      </c>
      <c r="H45" s="94">
        <v>0</v>
      </c>
      <c r="I45" s="94">
        <f>SUM(N45:AC45)</f>
        <v>0</v>
      </c>
      <c r="J45" s="94" t="str">
        <f>IF(H45=I45," ","No")</f>
        <v xml:space="preserve"> </v>
      </c>
      <c r="K45" s="94"/>
      <c r="L45" s="94"/>
      <c r="M45" s="94" t="str">
        <f t="shared" si="5"/>
        <v xml:space="preserve"> </v>
      </c>
      <c r="N45" s="117"/>
      <c r="O45" s="101"/>
      <c r="P45" s="101"/>
      <c r="Q45" s="101"/>
      <c r="R45" s="101"/>
      <c r="S45" s="101"/>
      <c r="T45" s="101"/>
      <c r="U45" s="101"/>
      <c r="V45" s="101"/>
      <c r="W45" s="101"/>
      <c r="X45" s="101"/>
      <c r="Y45" s="101"/>
      <c r="Z45" s="101"/>
      <c r="AA45" s="101"/>
      <c r="AB45" s="101"/>
      <c r="AC45" s="101"/>
      <c r="AD45" s="101"/>
      <c r="AE45" s="117"/>
      <c r="AF45" s="101"/>
      <c r="AG45" s="101"/>
      <c r="AH45" s="101"/>
      <c r="AI45" s="101"/>
      <c r="AJ45" s="101"/>
      <c r="AK45" s="94"/>
      <c r="AL45" s="101"/>
      <c r="AM45" s="101"/>
      <c r="AN45" s="101"/>
      <c r="AO45" s="101"/>
      <c r="AP45" s="101"/>
      <c r="AQ45" s="101"/>
      <c r="AR45" s="101"/>
      <c r="AS45" s="101"/>
      <c r="AT45" s="115"/>
      <c r="AU45" s="120"/>
      <c r="AV45" s="77"/>
    </row>
    <row r="46" spans="1:48" ht="15.75" outlineLevel="1" x14ac:dyDescent="0.25">
      <c r="A46" s="88"/>
      <c r="B46" s="97" t="s">
        <v>274</v>
      </c>
      <c r="C46" s="73" t="s">
        <v>273</v>
      </c>
      <c r="D46" s="76">
        <v>1</v>
      </c>
      <c r="E46" s="76" t="s">
        <v>272</v>
      </c>
      <c r="F46" s="76"/>
      <c r="G46" s="97" t="s">
        <v>218</v>
      </c>
      <c r="H46" s="94">
        <v>0</v>
      </c>
      <c r="I46" s="94">
        <f>SUM(N46:AD46)</f>
        <v>0</v>
      </c>
      <c r="J46" s="94" t="str">
        <f>IF(H46=I46," ","No")</f>
        <v xml:space="preserve"> </v>
      </c>
      <c r="K46" s="94">
        <v>0</v>
      </c>
      <c r="L46" s="94">
        <f>SUM(AE46:AU46)</f>
        <v>0</v>
      </c>
      <c r="M46" s="94" t="str">
        <f t="shared" si="5"/>
        <v xml:space="preserve"> </v>
      </c>
      <c r="N46" s="117"/>
      <c r="O46" s="101"/>
      <c r="P46" s="101"/>
      <c r="Q46" s="101"/>
      <c r="R46" s="116"/>
      <c r="S46" s="101"/>
      <c r="T46" s="101"/>
      <c r="U46" s="101"/>
      <c r="V46" s="101"/>
      <c r="W46" s="101"/>
      <c r="X46" s="101"/>
      <c r="Y46" s="101"/>
      <c r="Z46" s="101"/>
      <c r="AA46" s="101"/>
      <c r="AB46" s="101"/>
      <c r="AC46" s="101"/>
      <c r="AD46" s="101"/>
      <c r="AE46" s="119"/>
      <c r="AF46" s="116"/>
      <c r="AG46" s="116"/>
      <c r="AH46" s="116"/>
      <c r="AI46" s="116"/>
      <c r="AJ46" s="116"/>
      <c r="AK46" s="116"/>
      <c r="AL46" s="116"/>
      <c r="AM46" s="116"/>
      <c r="AN46" s="116"/>
      <c r="AO46" s="116"/>
      <c r="AP46" s="116"/>
      <c r="AQ46" s="116"/>
      <c r="AR46" s="116"/>
      <c r="AS46" s="116"/>
      <c r="AT46" s="115"/>
      <c r="AU46" s="99"/>
      <c r="AV46" s="77"/>
    </row>
    <row r="47" spans="1:48" ht="15.75" outlineLevel="1" x14ac:dyDescent="0.25">
      <c r="A47" s="88"/>
      <c r="B47" s="73" t="s">
        <v>271</v>
      </c>
      <c r="C47" s="73" t="s">
        <v>270</v>
      </c>
      <c r="D47" s="76">
        <v>4</v>
      </c>
      <c r="E47" s="76">
        <v>1</v>
      </c>
      <c r="F47" s="76"/>
      <c r="H47" s="94">
        <v>32</v>
      </c>
      <c r="I47" s="94">
        <f>SUM(N47:AD47)</f>
        <v>32</v>
      </c>
      <c r="J47" s="94" t="str">
        <f>IF(H47=I47," ","No")</f>
        <v xml:space="preserve"> </v>
      </c>
      <c r="K47" s="94"/>
      <c r="L47" s="94"/>
      <c r="M47" s="94"/>
      <c r="N47" s="117"/>
      <c r="O47" s="101"/>
      <c r="P47" s="101"/>
      <c r="Q47" s="101"/>
      <c r="R47" s="116"/>
      <c r="S47" s="101"/>
      <c r="T47" s="101"/>
      <c r="U47" s="101"/>
      <c r="V47" s="101"/>
      <c r="W47" s="101"/>
      <c r="X47" s="101"/>
      <c r="Y47" s="101"/>
      <c r="Z47" s="101"/>
      <c r="AA47" s="101"/>
      <c r="AB47" s="101"/>
      <c r="AC47" s="101">
        <v>32</v>
      </c>
      <c r="AD47" s="101" t="s">
        <v>269</v>
      </c>
      <c r="AE47" s="119"/>
      <c r="AF47" s="116"/>
      <c r="AG47" s="116"/>
      <c r="AH47" s="116"/>
      <c r="AI47" s="116"/>
      <c r="AJ47" s="116"/>
      <c r="AK47" s="116"/>
      <c r="AL47" s="116"/>
      <c r="AM47" s="116"/>
      <c r="AN47" s="116"/>
      <c r="AO47" s="116"/>
      <c r="AP47" s="116"/>
      <c r="AQ47" s="116"/>
      <c r="AR47" s="116"/>
      <c r="AS47" s="116"/>
      <c r="AT47" s="115"/>
      <c r="AU47" s="99"/>
      <c r="AV47" s="77"/>
    </row>
    <row r="48" spans="1:48" ht="15.75" outlineLevel="1" x14ac:dyDescent="0.25">
      <c r="A48" s="88"/>
      <c r="B48" s="73" t="s">
        <v>268</v>
      </c>
      <c r="C48" s="73" t="s">
        <v>267</v>
      </c>
      <c r="D48" s="76">
        <v>4</v>
      </c>
      <c r="E48" s="76">
        <v>2</v>
      </c>
      <c r="F48" s="76"/>
      <c r="G48" s="97"/>
      <c r="H48" s="94"/>
      <c r="I48" s="94"/>
      <c r="J48" s="94"/>
      <c r="K48" s="94">
        <v>32</v>
      </c>
      <c r="L48" s="94">
        <f>SUM(AE48:AU48)</f>
        <v>32</v>
      </c>
      <c r="M48" s="94" t="str">
        <f t="shared" ref="M48:M62" si="6">IF(K48=L48," ","No")</f>
        <v xml:space="preserve"> </v>
      </c>
      <c r="N48" s="117"/>
      <c r="O48" s="101"/>
      <c r="P48" s="101"/>
      <c r="Q48" s="101"/>
      <c r="R48" s="116"/>
      <c r="S48" s="101"/>
      <c r="T48" s="101"/>
      <c r="U48" s="101"/>
      <c r="V48" s="101"/>
      <c r="W48" s="101"/>
      <c r="X48" s="101"/>
      <c r="Y48" s="101"/>
      <c r="Z48" s="101"/>
      <c r="AA48" s="101"/>
      <c r="AB48" s="101"/>
      <c r="AC48" s="101"/>
      <c r="AD48" s="101"/>
      <c r="AE48" s="119">
        <v>32</v>
      </c>
      <c r="AF48" s="116"/>
      <c r="AG48" s="116"/>
      <c r="AH48" s="116"/>
      <c r="AI48" s="116"/>
      <c r="AJ48" s="116"/>
      <c r="AK48" s="116"/>
      <c r="AL48" s="116"/>
      <c r="AM48" s="116"/>
      <c r="AN48" s="116"/>
      <c r="AO48" s="116"/>
      <c r="AP48" s="116"/>
      <c r="AQ48" s="116"/>
      <c r="AR48" s="116"/>
      <c r="AS48" s="116"/>
      <c r="AT48" s="115"/>
      <c r="AU48" s="120"/>
      <c r="AV48" s="77"/>
    </row>
    <row r="49" spans="1:48" ht="15.75" outlineLevel="1" x14ac:dyDescent="0.25">
      <c r="A49" s="88"/>
      <c r="B49" s="73"/>
      <c r="C49" s="73"/>
      <c r="D49" s="76"/>
      <c r="E49" s="76"/>
      <c r="F49" s="76"/>
      <c r="G49" s="97"/>
      <c r="H49" s="94"/>
      <c r="I49" s="94"/>
      <c r="J49" s="94"/>
      <c r="K49" s="94"/>
      <c r="L49" s="94"/>
      <c r="M49" s="94" t="str">
        <f t="shared" si="6"/>
        <v xml:space="preserve"> </v>
      </c>
      <c r="N49" s="117"/>
      <c r="O49" s="101"/>
      <c r="P49" s="101"/>
      <c r="Q49" s="101"/>
      <c r="R49" s="101"/>
      <c r="S49" s="101"/>
      <c r="T49" s="101"/>
      <c r="U49" s="101"/>
      <c r="V49" s="101"/>
      <c r="W49" s="101"/>
      <c r="X49" s="101"/>
      <c r="Y49" s="101"/>
      <c r="Z49" s="101"/>
      <c r="AA49" s="101"/>
      <c r="AB49" s="101"/>
      <c r="AC49" s="101"/>
      <c r="AD49" s="101"/>
      <c r="AE49" s="119"/>
      <c r="AF49" s="116"/>
      <c r="AG49" s="116"/>
      <c r="AH49" s="116"/>
      <c r="AI49" s="116"/>
      <c r="AJ49" s="116"/>
      <c r="AK49" s="116"/>
      <c r="AL49" s="116"/>
      <c r="AM49" s="116"/>
      <c r="AN49" s="116"/>
      <c r="AO49" s="116"/>
      <c r="AP49" s="116"/>
      <c r="AQ49" s="116"/>
      <c r="AR49" s="116"/>
      <c r="AS49" s="116"/>
      <c r="AT49" s="115"/>
      <c r="AU49" s="99"/>
      <c r="AV49" s="77"/>
    </row>
    <row r="50" spans="1:48" ht="15.75" outlineLevel="1" x14ac:dyDescent="0.25">
      <c r="A50" s="88" t="s">
        <v>266</v>
      </c>
      <c r="B50" s="73" t="s">
        <v>265</v>
      </c>
      <c r="C50" s="73" t="s">
        <v>264</v>
      </c>
      <c r="D50" s="76">
        <v>1</v>
      </c>
      <c r="E50" s="76">
        <v>1</v>
      </c>
      <c r="F50" s="76"/>
      <c r="G50" s="97" t="s">
        <v>263</v>
      </c>
      <c r="H50" s="94">
        <v>24</v>
      </c>
      <c r="I50" s="94">
        <f>SUM(N50:AC50)</f>
        <v>24</v>
      </c>
      <c r="J50" s="94" t="str">
        <f t="shared" ref="J50:J60" si="7">IF(H50=I50," ","No")</f>
        <v xml:space="preserve"> </v>
      </c>
      <c r="K50" s="94"/>
      <c r="L50" s="94"/>
      <c r="M50" s="94" t="str">
        <f t="shared" si="6"/>
        <v xml:space="preserve"> </v>
      </c>
      <c r="N50" s="117"/>
      <c r="O50" s="101"/>
      <c r="P50" s="101"/>
      <c r="Q50" s="101"/>
      <c r="R50" s="101"/>
      <c r="S50" s="101"/>
      <c r="T50" s="101">
        <v>12</v>
      </c>
      <c r="U50" s="101"/>
      <c r="V50" s="101"/>
      <c r="W50" s="101"/>
      <c r="X50" s="101"/>
      <c r="Y50" s="101"/>
      <c r="Z50" s="101"/>
      <c r="AA50" s="101"/>
      <c r="AB50" s="101"/>
      <c r="AC50" s="101">
        <v>12</v>
      </c>
      <c r="AD50" s="101" t="s">
        <v>230</v>
      </c>
      <c r="AE50" s="119"/>
      <c r="AF50" s="116"/>
      <c r="AG50" s="116"/>
      <c r="AH50" s="116"/>
      <c r="AI50" s="116"/>
      <c r="AJ50" s="116"/>
      <c r="AK50" s="116"/>
      <c r="AL50" s="116"/>
      <c r="AM50" s="116"/>
      <c r="AN50" s="116"/>
      <c r="AO50" s="116"/>
      <c r="AP50" s="116"/>
      <c r="AQ50" s="116"/>
      <c r="AR50" s="116"/>
      <c r="AS50" s="116"/>
      <c r="AT50" s="115"/>
      <c r="AU50" s="120"/>
      <c r="AV50" s="77"/>
    </row>
    <row r="51" spans="1:48" ht="15.75" outlineLevel="1" x14ac:dyDescent="0.25">
      <c r="A51" s="88"/>
      <c r="B51" s="73"/>
      <c r="C51" s="73"/>
      <c r="D51" s="76"/>
      <c r="E51" s="76"/>
      <c r="F51" s="76"/>
      <c r="G51" s="97"/>
      <c r="H51" s="94"/>
      <c r="I51" s="94"/>
      <c r="J51" s="94" t="str">
        <f t="shared" si="7"/>
        <v xml:space="preserve"> </v>
      </c>
      <c r="K51" s="94"/>
      <c r="L51" s="94"/>
      <c r="M51" s="94" t="str">
        <f t="shared" si="6"/>
        <v xml:space="preserve"> </v>
      </c>
      <c r="N51" s="117"/>
      <c r="O51" s="101"/>
      <c r="P51" s="101"/>
      <c r="Q51" s="101"/>
      <c r="R51" s="101"/>
      <c r="S51" s="101"/>
      <c r="T51" s="101"/>
      <c r="U51" s="101"/>
      <c r="V51" s="101"/>
      <c r="W51" s="101"/>
      <c r="X51" s="101"/>
      <c r="Y51" s="101"/>
      <c r="Z51" s="101"/>
      <c r="AA51" s="101"/>
      <c r="AB51" s="101"/>
      <c r="AC51" s="101"/>
      <c r="AD51" s="101"/>
      <c r="AE51" s="119"/>
      <c r="AF51" s="116"/>
      <c r="AG51" s="116"/>
      <c r="AH51" s="116"/>
      <c r="AI51" s="116"/>
      <c r="AJ51" s="116"/>
      <c r="AK51" s="116"/>
      <c r="AL51" s="116"/>
      <c r="AM51" s="116"/>
      <c r="AN51" s="116"/>
      <c r="AO51" s="116"/>
      <c r="AP51" s="116"/>
      <c r="AQ51" s="116"/>
      <c r="AR51" s="116"/>
      <c r="AS51" s="116"/>
      <c r="AT51" s="115"/>
      <c r="AU51" s="99"/>
      <c r="AV51" s="77"/>
    </row>
    <row r="52" spans="1:48" ht="15.75" outlineLevel="1" x14ac:dyDescent="0.25">
      <c r="A52" s="88" t="s">
        <v>262</v>
      </c>
      <c r="B52" s="73" t="s">
        <v>261</v>
      </c>
      <c r="C52" s="73" t="s">
        <v>260</v>
      </c>
      <c r="D52" s="76">
        <v>1</v>
      </c>
      <c r="E52" s="76">
        <v>1</v>
      </c>
      <c r="F52" s="76"/>
      <c r="G52" s="97"/>
      <c r="H52" s="94">
        <v>24</v>
      </c>
      <c r="I52" s="94">
        <f>SUM(N52:AC52)</f>
        <v>24</v>
      </c>
      <c r="J52" s="94" t="str">
        <f t="shared" si="7"/>
        <v xml:space="preserve"> </v>
      </c>
      <c r="K52" s="94"/>
      <c r="L52" s="94"/>
      <c r="M52" s="94" t="str">
        <f t="shared" si="6"/>
        <v xml:space="preserve"> </v>
      </c>
      <c r="N52" s="117"/>
      <c r="O52" s="101"/>
      <c r="P52" s="101"/>
      <c r="Q52" s="101"/>
      <c r="R52" s="101"/>
      <c r="S52" s="101"/>
      <c r="T52" s="101"/>
      <c r="U52" s="101">
        <v>24</v>
      </c>
      <c r="V52" s="101"/>
      <c r="W52" s="101"/>
      <c r="X52" s="101"/>
      <c r="Y52" s="101"/>
      <c r="Z52" s="101"/>
      <c r="AA52" s="101"/>
      <c r="AB52" s="101"/>
      <c r="AC52" s="101"/>
      <c r="AD52" s="101"/>
      <c r="AE52" s="119"/>
      <c r="AF52" s="116"/>
      <c r="AG52" s="116"/>
      <c r="AH52" s="116"/>
      <c r="AI52" s="116"/>
      <c r="AJ52" s="116"/>
      <c r="AK52" s="116"/>
      <c r="AL52" s="116"/>
      <c r="AM52" s="116"/>
      <c r="AN52" s="116"/>
      <c r="AO52" s="116"/>
      <c r="AP52" s="116"/>
      <c r="AQ52" s="116"/>
      <c r="AR52" s="116"/>
      <c r="AS52" s="116"/>
      <c r="AT52" s="115"/>
      <c r="AU52" s="99"/>
      <c r="AV52" s="77"/>
    </row>
    <row r="53" spans="1:48" ht="15.75" outlineLevel="1" x14ac:dyDescent="0.25">
      <c r="A53" s="88"/>
      <c r="B53" s="73" t="s">
        <v>259</v>
      </c>
      <c r="C53" s="73" t="s">
        <v>258</v>
      </c>
      <c r="D53" s="76">
        <v>1</v>
      </c>
      <c r="E53" s="76">
        <v>1</v>
      </c>
      <c r="F53" s="76"/>
      <c r="G53" s="97"/>
      <c r="H53" s="94">
        <v>24</v>
      </c>
      <c r="I53" s="94">
        <f>SUM(N53:AC53)</f>
        <v>24</v>
      </c>
      <c r="J53" s="94" t="str">
        <f t="shared" si="7"/>
        <v xml:space="preserve"> </v>
      </c>
      <c r="K53" s="94"/>
      <c r="L53" s="94"/>
      <c r="M53" s="94" t="str">
        <f t="shared" si="6"/>
        <v xml:space="preserve"> </v>
      </c>
      <c r="N53" s="117"/>
      <c r="O53" s="101"/>
      <c r="P53" s="101"/>
      <c r="Q53" s="101"/>
      <c r="R53" s="101">
        <v>24</v>
      </c>
      <c r="S53" s="101"/>
      <c r="U53" s="101"/>
      <c r="V53" s="101"/>
      <c r="X53" s="101"/>
      <c r="Y53" s="101"/>
      <c r="Z53" s="101"/>
      <c r="AA53" s="101"/>
      <c r="AB53" s="101"/>
      <c r="AC53" s="101"/>
      <c r="AD53" s="101"/>
      <c r="AE53" s="119"/>
      <c r="AF53" s="116"/>
      <c r="AG53" s="116"/>
      <c r="AH53" s="116"/>
      <c r="AI53" s="116"/>
      <c r="AJ53" s="116"/>
      <c r="AK53" s="116"/>
      <c r="AL53" s="116"/>
      <c r="AM53" s="116"/>
      <c r="AN53" s="116"/>
      <c r="AO53" s="116"/>
      <c r="AP53" s="116"/>
      <c r="AQ53" s="116"/>
      <c r="AR53" s="116"/>
      <c r="AS53" s="116"/>
      <c r="AT53" s="115"/>
      <c r="AU53" s="99"/>
      <c r="AV53" s="77"/>
    </row>
    <row r="54" spans="1:48" ht="15.75" outlineLevel="1" x14ac:dyDescent="0.25">
      <c r="A54" s="88"/>
      <c r="B54" s="73" t="s">
        <v>257</v>
      </c>
      <c r="C54" s="73" t="s">
        <v>256</v>
      </c>
      <c r="D54" s="76">
        <v>1</v>
      </c>
      <c r="E54" s="76">
        <v>2</v>
      </c>
      <c r="F54" s="76"/>
      <c r="G54" s="97"/>
      <c r="H54" s="94"/>
      <c r="I54" s="94"/>
      <c r="J54" s="94" t="str">
        <f t="shared" si="7"/>
        <v xml:space="preserve"> </v>
      </c>
      <c r="K54" s="94">
        <v>24</v>
      </c>
      <c r="L54" s="94">
        <f>SUM(AE54:AT54)</f>
        <v>24</v>
      </c>
      <c r="M54" s="94" t="str">
        <f t="shared" si="6"/>
        <v xml:space="preserve"> </v>
      </c>
      <c r="N54" s="117"/>
      <c r="O54" s="101"/>
      <c r="Q54" s="101"/>
      <c r="R54" s="101"/>
      <c r="T54" s="101"/>
      <c r="U54" s="101"/>
      <c r="V54" s="101"/>
      <c r="W54" s="101"/>
      <c r="X54" s="101"/>
      <c r="Y54" s="101"/>
      <c r="Z54" s="101"/>
      <c r="AA54" s="101"/>
      <c r="AB54" s="101"/>
      <c r="AC54" s="101"/>
      <c r="AD54" s="101"/>
      <c r="AE54" s="119"/>
      <c r="AF54" s="116"/>
      <c r="AG54" s="116"/>
      <c r="AH54" s="116"/>
      <c r="AI54" s="116"/>
      <c r="AJ54" s="116"/>
      <c r="AK54" s="116"/>
      <c r="AL54" s="116"/>
      <c r="AM54" s="116"/>
      <c r="AN54" s="116">
        <v>24</v>
      </c>
      <c r="AO54" s="116"/>
      <c r="AP54" s="116"/>
      <c r="AQ54" s="116"/>
      <c r="AR54" s="116"/>
      <c r="AS54" s="116"/>
      <c r="AT54" s="115"/>
      <c r="AU54" s="120"/>
      <c r="AV54" s="77"/>
    </row>
    <row r="55" spans="1:48" ht="15.75" outlineLevel="1" x14ac:dyDescent="0.25">
      <c r="A55" s="88"/>
      <c r="B55" s="73" t="s">
        <v>255</v>
      </c>
      <c r="C55" s="73" t="s">
        <v>254</v>
      </c>
      <c r="D55" s="76">
        <v>1</v>
      </c>
      <c r="E55" s="76">
        <v>1</v>
      </c>
      <c r="F55" s="76">
        <v>90</v>
      </c>
      <c r="G55" s="97" t="s">
        <v>253</v>
      </c>
      <c r="H55" s="94">
        <v>24</v>
      </c>
      <c r="I55" s="94">
        <f>SUM(N55:AC55)</f>
        <v>24</v>
      </c>
      <c r="J55" s="94" t="str">
        <f t="shared" si="7"/>
        <v xml:space="preserve"> </v>
      </c>
      <c r="K55" s="94"/>
      <c r="L55" s="94"/>
      <c r="M55" s="94" t="str">
        <f t="shared" si="6"/>
        <v xml:space="preserve"> </v>
      </c>
      <c r="N55" s="117">
        <v>16</v>
      </c>
      <c r="O55" s="101">
        <v>8</v>
      </c>
      <c r="P55" s="101"/>
      <c r="Q55" s="101"/>
      <c r="R55" s="101"/>
      <c r="S55" s="101"/>
      <c r="T55" s="101"/>
      <c r="U55" s="101"/>
      <c r="V55" s="101"/>
      <c r="W55" s="101"/>
      <c r="X55" s="101"/>
      <c r="Y55" s="101"/>
      <c r="Z55" s="101"/>
      <c r="AA55" s="101"/>
      <c r="AB55" s="101"/>
      <c r="AC55" s="101"/>
      <c r="AD55" s="101"/>
      <c r="AE55" s="119"/>
      <c r="AF55" s="116"/>
      <c r="AG55" s="116"/>
      <c r="AH55" s="116"/>
      <c r="AI55" s="116"/>
      <c r="AJ55" s="116"/>
      <c r="AK55" s="116"/>
      <c r="AL55" s="116"/>
      <c r="AM55" s="116"/>
      <c r="AN55" s="116"/>
      <c r="AO55" s="116"/>
      <c r="AP55" s="116"/>
      <c r="AQ55" s="116"/>
      <c r="AR55" s="116"/>
      <c r="AS55" s="116"/>
      <c r="AT55" s="115"/>
      <c r="AU55" s="99"/>
      <c r="AV55" s="77"/>
    </row>
    <row r="56" spans="1:48" ht="15.75" outlineLevel="1" x14ac:dyDescent="0.25">
      <c r="A56" s="88"/>
      <c r="B56" s="73" t="s">
        <v>252</v>
      </c>
      <c r="C56" s="73" t="s">
        <v>251</v>
      </c>
      <c r="D56" s="76">
        <v>1</v>
      </c>
      <c r="E56" s="76">
        <v>2</v>
      </c>
      <c r="F56" s="76"/>
      <c r="G56" s="97"/>
      <c r="H56" s="73"/>
      <c r="I56" s="94"/>
      <c r="J56" s="94" t="str">
        <f t="shared" si="7"/>
        <v xml:space="preserve"> </v>
      </c>
      <c r="K56" s="94">
        <v>24</v>
      </c>
      <c r="L56" s="94">
        <f>SUM(AE56:AT56)</f>
        <v>24</v>
      </c>
      <c r="M56" s="94" t="str">
        <f t="shared" si="6"/>
        <v xml:space="preserve"> </v>
      </c>
      <c r="N56" s="117"/>
      <c r="O56" s="101"/>
      <c r="P56" s="101"/>
      <c r="Q56" s="101"/>
      <c r="R56" s="101"/>
      <c r="S56" s="101"/>
      <c r="T56" s="101"/>
      <c r="U56" s="101"/>
      <c r="V56" s="101"/>
      <c r="W56" s="101"/>
      <c r="X56" s="101"/>
      <c r="Y56" s="101"/>
      <c r="Z56" s="101"/>
      <c r="AA56" s="101"/>
      <c r="AB56" s="101"/>
      <c r="AC56" s="101"/>
      <c r="AD56" s="101"/>
      <c r="AE56" s="119"/>
      <c r="AF56" s="116"/>
      <c r="AG56" s="116"/>
      <c r="AH56" s="116"/>
      <c r="AJ56" s="116"/>
      <c r="AK56" s="121"/>
      <c r="AL56" s="116">
        <v>12</v>
      </c>
      <c r="AM56" s="116"/>
      <c r="AN56" s="116">
        <v>12</v>
      </c>
      <c r="AO56" s="116"/>
      <c r="AP56" s="116"/>
      <c r="AQ56" s="116"/>
      <c r="AR56" s="116"/>
      <c r="AS56" s="116"/>
      <c r="AT56" s="115"/>
      <c r="AU56" s="120"/>
      <c r="AV56" s="77"/>
    </row>
    <row r="57" spans="1:48" ht="15.75" outlineLevel="1" x14ac:dyDescent="0.25">
      <c r="A57" s="88"/>
      <c r="B57" s="73" t="s">
        <v>250</v>
      </c>
      <c r="C57" s="73" t="s">
        <v>249</v>
      </c>
      <c r="D57" s="76">
        <v>1</v>
      </c>
      <c r="E57" s="76">
        <v>2</v>
      </c>
      <c r="F57" s="76"/>
      <c r="G57" s="97"/>
      <c r="H57" s="94"/>
      <c r="I57" s="94"/>
      <c r="J57" s="94" t="str">
        <f t="shared" si="7"/>
        <v xml:space="preserve"> </v>
      </c>
      <c r="K57" s="94">
        <v>24</v>
      </c>
      <c r="L57" s="94">
        <f>SUM(AE57:AT57)</f>
        <v>24</v>
      </c>
      <c r="M57" s="94" t="str">
        <f t="shared" si="6"/>
        <v xml:space="preserve"> </v>
      </c>
      <c r="N57" s="117"/>
      <c r="O57" s="101"/>
      <c r="P57" s="101"/>
      <c r="Q57" s="101"/>
      <c r="R57" s="103"/>
      <c r="S57" s="122"/>
      <c r="T57" s="101"/>
      <c r="U57" s="101"/>
      <c r="V57" s="103"/>
      <c r="W57" s="101"/>
      <c r="X57" s="103"/>
      <c r="Y57" s="103"/>
      <c r="Z57" s="103"/>
      <c r="AA57" s="103"/>
      <c r="AB57" s="103"/>
      <c r="AC57" s="101"/>
      <c r="AD57" s="101"/>
      <c r="AE57" s="119"/>
      <c r="AF57" s="116">
        <v>12</v>
      </c>
      <c r="AG57" s="116"/>
      <c r="AH57" s="116"/>
      <c r="AI57" s="116"/>
      <c r="AJ57" s="116"/>
      <c r="AK57" s="116"/>
      <c r="AL57" s="116"/>
      <c r="AM57" s="116"/>
      <c r="AN57" s="116"/>
      <c r="AO57" s="116"/>
      <c r="AP57" s="116"/>
      <c r="AQ57" s="116"/>
      <c r="AR57" s="116"/>
      <c r="AS57" s="116"/>
      <c r="AT57" s="115">
        <v>12</v>
      </c>
      <c r="AU57" s="120" t="s">
        <v>248</v>
      </c>
      <c r="AV57" s="77"/>
    </row>
    <row r="58" spans="1:48" ht="15.75" outlineLevel="1" x14ac:dyDescent="0.25">
      <c r="A58" s="88"/>
      <c r="B58" s="73" t="s">
        <v>247</v>
      </c>
      <c r="C58" s="73" t="s">
        <v>246</v>
      </c>
      <c r="D58" s="76">
        <v>1</v>
      </c>
      <c r="E58" s="76">
        <v>1</v>
      </c>
      <c r="F58" s="76"/>
      <c r="G58" s="97"/>
      <c r="H58" s="94">
        <v>24</v>
      </c>
      <c r="I58" s="94">
        <f>SUM(N58:AC58)</f>
        <v>24</v>
      </c>
      <c r="J58" s="94" t="str">
        <f t="shared" si="7"/>
        <v xml:space="preserve"> </v>
      </c>
      <c r="K58" s="94"/>
      <c r="L58" s="94"/>
      <c r="M58" s="94" t="str">
        <f t="shared" si="6"/>
        <v xml:space="preserve"> </v>
      </c>
      <c r="N58" s="117"/>
      <c r="O58" s="101"/>
      <c r="P58" s="101"/>
      <c r="Q58" s="101"/>
      <c r="R58" s="101"/>
      <c r="S58" s="101"/>
      <c r="T58" s="101"/>
      <c r="U58" s="101"/>
      <c r="V58" s="101"/>
      <c r="W58" s="122"/>
      <c r="X58" s="101"/>
      <c r="Y58" s="101"/>
      <c r="Z58" s="101">
        <v>24</v>
      </c>
      <c r="AA58" s="101"/>
      <c r="AB58" s="101"/>
      <c r="AC58" s="101"/>
      <c r="AD58" s="101"/>
      <c r="AE58" s="119"/>
      <c r="AF58" s="116"/>
      <c r="AG58" s="116"/>
      <c r="AH58" s="116"/>
      <c r="AJ58" s="116"/>
      <c r="AK58" s="116"/>
      <c r="AL58" s="116"/>
      <c r="AM58" s="116"/>
      <c r="AN58" s="116"/>
      <c r="AO58" s="116"/>
      <c r="AP58" s="116"/>
      <c r="AQ58" s="116"/>
      <c r="AR58" s="116"/>
      <c r="AS58" s="116"/>
      <c r="AT58" s="115"/>
      <c r="AU58" s="120"/>
      <c r="AV58" s="77"/>
    </row>
    <row r="59" spans="1:48" ht="15.75" outlineLevel="1" x14ac:dyDescent="0.25">
      <c r="A59" s="88"/>
      <c r="B59" s="73" t="s">
        <v>245</v>
      </c>
      <c r="C59" s="73" t="s">
        <v>244</v>
      </c>
      <c r="D59" s="76">
        <v>1</v>
      </c>
      <c r="E59" s="76">
        <v>1</v>
      </c>
      <c r="F59" s="76"/>
      <c r="G59" s="97"/>
      <c r="H59" s="94">
        <v>24</v>
      </c>
      <c r="I59" s="94">
        <f>SUM(N59:AC59)</f>
        <v>24</v>
      </c>
      <c r="J59" s="94" t="str">
        <f t="shared" si="7"/>
        <v xml:space="preserve"> </v>
      </c>
      <c r="K59" s="94"/>
      <c r="L59" s="94"/>
      <c r="M59" s="94" t="str">
        <f t="shared" si="6"/>
        <v xml:space="preserve"> </v>
      </c>
      <c r="N59" s="117"/>
      <c r="O59" s="101"/>
      <c r="P59" s="101"/>
      <c r="Q59" s="101"/>
      <c r="R59" s="101"/>
      <c r="S59" s="101">
        <v>24</v>
      </c>
      <c r="T59" s="101"/>
      <c r="U59" s="101"/>
      <c r="V59" s="101"/>
      <c r="W59" s="101"/>
      <c r="X59" s="101"/>
      <c r="Y59" s="101"/>
      <c r="Z59" s="101"/>
      <c r="AA59" s="101"/>
      <c r="AB59" s="101"/>
      <c r="AC59" s="101"/>
      <c r="AD59" s="101"/>
      <c r="AE59" s="119"/>
      <c r="AF59" s="116"/>
      <c r="AG59" s="116"/>
      <c r="AH59" s="116"/>
      <c r="AI59" s="116"/>
      <c r="AJ59" s="116"/>
      <c r="AK59" s="116"/>
      <c r="AL59" s="116"/>
      <c r="AM59" s="116"/>
      <c r="AN59" s="116"/>
      <c r="AO59" s="116"/>
      <c r="AP59" s="116"/>
      <c r="AQ59" s="116"/>
      <c r="AR59" s="116"/>
      <c r="AS59" s="116"/>
      <c r="AT59" s="115"/>
      <c r="AU59" s="120"/>
      <c r="AV59" s="77"/>
    </row>
    <row r="60" spans="1:48" ht="15.75" outlineLevel="1" x14ac:dyDescent="0.25">
      <c r="A60" s="88"/>
      <c r="B60" s="73" t="s">
        <v>243</v>
      </c>
      <c r="C60" s="73" t="s">
        <v>242</v>
      </c>
      <c r="D60" s="76">
        <v>1</v>
      </c>
      <c r="E60" s="76">
        <v>2</v>
      </c>
      <c r="F60" s="76"/>
      <c r="G60" s="97"/>
      <c r="H60" s="94"/>
      <c r="I60" s="94"/>
      <c r="J60" s="94" t="str">
        <f t="shared" si="7"/>
        <v xml:space="preserve"> </v>
      </c>
      <c r="K60" s="94">
        <v>24</v>
      </c>
      <c r="L60" s="94">
        <f>SUM(AE60:AT60)</f>
        <v>24</v>
      </c>
      <c r="M60" s="94" t="str">
        <f t="shared" si="6"/>
        <v xml:space="preserve"> </v>
      </c>
      <c r="N60" s="117"/>
      <c r="O60" s="101"/>
      <c r="P60" s="101"/>
      <c r="Q60" s="101"/>
      <c r="R60" s="101"/>
      <c r="S60" s="101"/>
      <c r="T60" s="101"/>
      <c r="U60" s="101"/>
      <c r="V60" s="101"/>
      <c r="W60" s="101"/>
      <c r="X60" s="101"/>
      <c r="Y60" s="101"/>
      <c r="Z60" s="101"/>
      <c r="AA60" s="101"/>
      <c r="AB60" s="101"/>
      <c r="AC60" s="101"/>
      <c r="AD60" s="101"/>
      <c r="AE60" s="119"/>
      <c r="AF60" s="116"/>
      <c r="AG60" s="116"/>
      <c r="AH60" s="116"/>
      <c r="AI60" s="116"/>
      <c r="AJ60" s="116"/>
      <c r="AK60" s="116"/>
      <c r="AL60" s="116"/>
      <c r="AM60" s="116"/>
      <c r="AO60" s="116"/>
      <c r="AP60" s="116">
        <v>24</v>
      </c>
      <c r="AQ60" s="116"/>
      <c r="AR60" s="116"/>
      <c r="AS60" s="116"/>
      <c r="AT60" s="115"/>
      <c r="AU60" s="120"/>
      <c r="AV60" s="77"/>
    </row>
    <row r="61" spans="1:48" ht="15.75" outlineLevel="1" x14ac:dyDescent="0.25">
      <c r="A61" s="88"/>
      <c r="B61" s="73" t="s">
        <v>241</v>
      </c>
      <c r="C61" s="73" t="s">
        <v>240</v>
      </c>
      <c r="D61" s="76">
        <v>1</v>
      </c>
      <c r="E61" s="76">
        <v>2</v>
      </c>
      <c r="F61" s="76"/>
      <c r="G61" s="97"/>
      <c r="H61" s="94"/>
      <c r="I61" s="94"/>
      <c r="J61" s="94"/>
      <c r="K61" s="94">
        <v>24</v>
      </c>
      <c r="L61" s="94">
        <f>SUM(AE61:AT61)</f>
        <v>24</v>
      </c>
      <c r="M61" s="94" t="str">
        <f t="shared" si="6"/>
        <v xml:space="preserve"> </v>
      </c>
      <c r="N61" s="117"/>
      <c r="O61" s="101"/>
      <c r="P61" s="101"/>
      <c r="Q61" s="101"/>
      <c r="R61" s="101"/>
      <c r="S61" s="101"/>
      <c r="T61" s="101"/>
      <c r="U61" s="101"/>
      <c r="V61" s="101"/>
      <c r="W61" s="101"/>
      <c r="X61" s="101"/>
      <c r="Y61" s="101"/>
      <c r="Z61" s="101"/>
      <c r="AA61" s="101"/>
      <c r="AB61" s="101"/>
      <c r="AC61" s="101"/>
      <c r="AD61" s="101"/>
      <c r="AE61" s="119"/>
      <c r="AF61" s="116"/>
      <c r="AG61" s="116"/>
      <c r="AH61" s="116"/>
      <c r="AI61" s="116"/>
      <c r="AJ61" s="116"/>
      <c r="AK61" s="116"/>
      <c r="AL61" s="116"/>
      <c r="AM61" s="116"/>
      <c r="AN61" s="116"/>
      <c r="AO61" s="116"/>
      <c r="AP61" s="116"/>
      <c r="AQ61" s="116">
        <v>24</v>
      </c>
      <c r="AR61" s="116"/>
      <c r="AS61" s="116"/>
      <c r="AT61" s="115"/>
      <c r="AU61" s="120"/>
      <c r="AV61" s="77"/>
    </row>
    <row r="62" spans="1:48" ht="15.75" outlineLevel="1" x14ac:dyDescent="0.25">
      <c r="A62" s="88"/>
      <c r="B62" s="73" t="s">
        <v>239</v>
      </c>
      <c r="C62" s="73" t="s">
        <v>238</v>
      </c>
      <c r="D62" s="76">
        <v>1</v>
      </c>
      <c r="E62" s="76">
        <v>2</v>
      </c>
      <c r="F62" s="76"/>
      <c r="G62" s="97"/>
      <c r="H62" s="73"/>
      <c r="I62" s="94"/>
      <c r="J62" s="94" t="str">
        <f>IF(H62=I62," ","No")</f>
        <v xml:space="preserve"> </v>
      </c>
      <c r="K62" s="94">
        <v>24</v>
      </c>
      <c r="L62" s="94">
        <f>SUM(AE62:AT62)</f>
        <v>24</v>
      </c>
      <c r="M62" s="94" t="str">
        <f t="shared" si="6"/>
        <v xml:space="preserve"> </v>
      </c>
      <c r="N62" s="123"/>
      <c r="O62" s="101"/>
      <c r="P62" s="101"/>
      <c r="Q62" s="101"/>
      <c r="R62" s="101"/>
      <c r="S62" s="101"/>
      <c r="T62" s="101"/>
      <c r="U62" s="122"/>
      <c r="V62" s="101"/>
      <c r="W62" s="101"/>
      <c r="X62" s="101"/>
      <c r="Y62" s="101"/>
      <c r="Z62" s="101"/>
      <c r="AA62" s="101"/>
      <c r="AB62" s="101"/>
      <c r="AC62" s="101"/>
      <c r="AD62" s="101"/>
      <c r="AE62" s="119"/>
      <c r="AF62" s="116"/>
      <c r="AG62" s="116"/>
      <c r="AH62" s="116"/>
      <c r="AI62" s="116">
        <v>24</v>
      </c>
      <c r="AJ62" s="116"/>
      <c r="AK62" s="116"/>
      <c r="AL62" s="116"/>
      <c r="AM62" s="116"/>
      <c r="AN62" s="116"/>
      <c r="AO62" s="116"/>
      <c r="AP62" s="116"/>
      <c r="AQ62" s="116"/>
      <c r="AR62" s="116"/>
      <c r="AS62" s="116"/>
      <c r="AT62" s="115"/>
      <c r="AU62" s="99"/>
      <c r="AV62" s="77"/>
    </row>
    <row r="63" spans="1:48" ht="15.75" outlineLevel="1" x14ac:dyDescent="0.25">
      <c r="A63" s="88"/>
      <c r="B63" s="73"/>
      <c r="C63" s="73"/>
      <c r="D63" s="76"/>
      <c r="E63" s="76"/>
      <c r="F63" s="76"/>
      <c r="G63" s="97"/>
      <c r="H63" s="94"/>
      <c r="I63" s="94"/>
      <c r="J63" s="94"/>
      <c r="K63" s="94"/>
      <c r="L63" s="94"/>
      <c r="M63" s="94"/>
      <c r="N63" s="117"/>
      <c r="O63" s="101"/>
      <c r="P63" s="101"/>
      <c r="Q63" s="101"/>
      <c r="R63" s="101"/>
      <c r="S63" s="101"/>
      <c r="T63" s="101"/>
      <c r="U63" s="101"/>
      <c r="V63" s="101"/>
      <c r="W63" s="101"/>
      <c r="X63" s="101"/>
      <c r="Y63" s="101"/>
      <c r="Z63" s="101"/>
      <c r="AA63" s="101"/>
      <c r="AB63" s="101"/>
      <c r="AC63" s="101"/>
      <c r="AD63" s="101"/>
      <c r="AE63" s="119"/>
      <c r="AF63" s="116"/>
      <c r="AG63" s="116"/>
      <c r="AH63" s="116"/>
      <c r="AI63" s="116"/>
      <c r="AJ63" s="116"/>
      <c r="AK63" s="116"/>
      <c r="AL63" s="116"/>
      <c r="AM63" s="116"/>
      <c r="AN63" s="116"/>
      <c r="AO63" s="116"/>
      <c r="AP63" s="116"/>
      <c r="AQ63" s="116"/>
      <c r="AR63" s="116"/>
      <c r="AS63" s="116"/>
      <c r="AT63" s="115"/>
      <c r="AU63" s="120"/>
      <c r="AV63" s="77"/>
    </row>
    <row r="64" spans="1:48" ht="15.75" outlineLevel="1" x14ac:dyDescent="0.25">
      <c r="A64" s="88" t="s">
        <v>237</v>
      </c>
      <c r="B64" s="73" t="s">
        <v>236</v>
      </c>
      <c r="C64" s="73" t="s">
        <v>235</v>
      </c>
      <c r="D64" s="76">
        <v>1</v>
      </c>
      <c r="E64" s="76">
        <v>1</v>
      </c>
      <c r="F64" s="76"/>
      <c r="G64" s="97"/>
      <c r="H64" s="94">
        <v>24</v>
      </c>
      <c r="I64" s="94">
        <f>SUM(N64:AC64)</f>
        <v>24</v>
      </c>
      <c r="J64" s="94" t="str">
        <f>IF(H64=I64," ","No")</f>
        <v xml:space="preserve"> </v>
      </c>
      <c r="K64" s="94"/>
      <c r="L64" s="94"/>
      <c r="M64" s="94" t="str">
        <f t="shared" ref="M64:M70" si="8">IF(K64=L64," ","No")</f>
        <v xml:space="preserve"> </v>
      </c>
      <c r="N64" s="117"/>
      <c r="O64" s="101"/>
      <c r="P64" s="101"/>
      <c r="Q64" s="101"/>
      <c r="R64" s="101"/>
      <c r="S64" s="101"/>
      <c r="T64" s="101"/>
      <c r="U64" s="101"/>
      <c r="V64" s="101"/>
      <c r="W64" s="101">
        <v>24</v>
      </c>
      <c r="X64" s="101"/>
      <c r="Y64" s="101"/>
      <c r="Z64" s="101"/>
      <c r="AA64" s="101"/>
      <c r="AB64" s="101"/>
      <c r="AC64" s="101"/>
      <c r="AD64" s="101"/>
      <c r="AE64" s="119"/>
      <c r="AF64" s="116"/>
      <c r="AG64" s="116"/>
      <c r="AH64" s="116"/>
      <c r="AI64" s="116"/>
      <c r="AJ64" s="116"/>
      <c r="AK64" s="116"/>
      <c r="AL64" s="116"/>
      <c r="AM64" s="116"/>
      <c r="AN64" s="116"/>
      <c r="AO64" s="116"/>
      <c r="AP64" s="116"/>
      <c r="AQ64" s="116"/>
      <c r="AR64" s="116"/>
      <c r="AS64" s="116"/>
      <c r="AT64" s="115"/>
      <c r="AU64" s="99"/>
      <c r="AV64" s="77"/>
    </row>
    <row r="65" spans="1:48" ht="15.75" outlineLevel="1" x14ac:dyDescent="0.25">
      <c r="A65" s="88"/>
      <c r="B65" s="73" t="s">
        <v>234</v>
      </c>
      <c r="C65" s="73" t="s">
        <v>233</v>
      </c>
      <c r="D65" s="76">
        <v>1</v>
      </c>
      <c r="E65" s="76">
        <v>2</v>
      </c>
      <c r="F65" s="76"/>
      <c r="G65" s="97"/>
      <c r="H65" s="73"/>
      <c r="I65" s="73"/>
      <c r="J65" s="94" t="str">
        <f>IF(H65=I65," ","No")</f>
        <v xml:space="preserve"> </v>
      </c>
      <c r="K65" s="94">
        <v>24</v>
      </c>
      <c r="L65" s="94">
        <f>SUM(AE65:AT65)</f>
        <v>24</v>
      </c>
      <c r="M65" s="94" t="str">
        <f t="shared" si="8"/>
        <v xml:space="preserve"> </v>
      </c>
      <c r="N65" s="117"/>
      <c r="O65" s="101"/>
      <c r="P65" s="101"/>
      <c r="Q65" s="101"/>
      <c r="R65" s="101"/>
      <c r="S65" s="101"/>
      <c r="T65" s="101"/>
      <c r="U65" s="101"/>
      <c r="V65" s="101"/>
      <c r="W65" s="101"/>
      <c r="X65" s="101"/>
      <c r="Y65" s="101"/>
      <c r="Z65" s="101"/>
      <c r="AA65" s="101"/>
      <c r="AB65" s="101"/>
      <c r="AC65" s="101"/>
      <c r="AD65" s="101"/>
      <c r="AE65" s="119"/>
      <c r="AF65" s="116">
        <v>24</v>
      </c>
      <c r="AG65" s="116"/>
      <c r="AH65" s="116"/>
      <c r="AI65" s="116"/>
      <c r="AJ65" s="116"/>
      <c r="AK65" s="116"/>
      <c r="AL65" s="116"/>
      <c r="AM65" s="116"/>
      <c r="AN65" s="116"/>
      <c r="AO65" s="116"/>
      <c r="AP65" s="116"/>
      <c r="AQ65" s="116"/>
      <c r="AR65" s="116"/>
      <c r="AS65" s="116"/>
      <c r="AT65" s="115"/>
      <c r="AU65" s="120"/>
      <c r="AV65" s="77"/>
    </row>
    <row r="66" spans="1:48" ht="15.75" outlineLevel="1" x14ac:dyDescent="0.25">
      <c r="A66" s="88"/>
      <c r="B66" s="73" t="s">
        <v>232</v>
      </c>
      <c r="C66" s="73" t="s">
        <v>231</v>
      </c>
      <c r="D66" s="76">
        <v>1</v>
      </c>
      <c r="E66" s="76">
        <v>2</v>
      </c>
      <c r="F66" s="76"/>
      <c r="G66" s="97"/>
      <c r="H66" s="94"/>
      <c r="I66" s="94"/>
      <c r="J66" s="94" t="str">
        <f>IF(H66=I66," ","No")</f>
        <v xml:space="preserve"> </v>
      </c>
      <c r="K66" s="94">
        <v>24</v>
      </c>
      <c r="L66" s="94">
        <f>SUM(AE66:AT66)</f>
        <v>24</v>
      </c>
      <c r="M66" s="94" t="str">
        <f t="shared" si="8"/>
        <v xml:space="preserve"> </v>
      </c>
      <c r="N66" s="117"/>
      <c r="O66" s="101"/>
      <c r="P66" s="101"/>
      <c r="Q66" s="101"/>
      <c r="R66" s="101"/>
      <c r="S66" s="101"/>
      <c r="T66" s="101"/>
      <c r="U66" s="122"/>
      <c r="V66" s="101"/>
      <c r="W66" s="122"/>
      <c r="X66" s="101"/>
      <c r="Y66" s="101"/>
      <c r="Z66" s="101"/>
      <c r="AA66" s="101"/>
      <c r="AB66" s="101"/>
      <c r="AC66" s="101"/>
      <c r="AD66" s="101"/>
      <c r="AE66" s="119"/>
      <c r="AF66" s="116"/>
      <c r="AG66" s="116"/>
      <c r="AH66" s="116"/>
      <c r="AJ66" s="116"/>
      <c r="AK66" s="116"/>
      <c r="AL66" s="121"/>
      <c r="AM66" s="121"/>
      <c r="AN66" s="116"/>
      <c r="AO66" s="116">
        <v>18</v>
      </c>
      <c r="AP66" s="116"/>
      <c r="AQ66" s="116"/>
      <c r="AR66" s="116"/>
      <c r="AS66" s="116"/>
      <c r="AT66" s="115">
        <v>6</v>
      </c>
      <c r="AU66" s="120" t="s">
        <v>230</v>
      </c>
      <c r="AV66" s="77"/>
    </row>
    <row r="67" spans="1:48" ht="18" customHeight="1" outlineLevel="1" x14ac:dyDescent="0.25">
      <c r="A67" s="88"/>
      <c r="B67" s="73" t="s">
        <v>229</v>
      </c>
      <c r="C67" s="73" t="s">
        <v>228</v>
      </c>
      <c r="D67" s="76">
        <v>1</v>
      </c>
      <c r="E67" s="76">
        <v>2</v>
      </c>
      <c r="F67" s="76"/>
      <c r="G67" s="97"/>
      <c r="H67" s="73"/>
      <c r="I67" s="94"/>
      <c r="J67" s="94"/>
      <c r="K67" s="94">
        <v>0</v>
      </c>
      <c r="L67" s="94">
        <f>SUM(AE67:AT67)</f>
        <v>0</v>
      </c>
      <c r="M67" s="94" t="str">
        <f t="shared" si="8"/>
        <v xml:space="preserve"> </v>
      </c>
      <c r="N67" s="117"/>
      <c r="O67" s="101"/>
      <c r="P67" s="101"/>
      <c r="Q67" s="101"/>
      <c r="R67" s="101"/>
      <c r="S67" s="101"/>
      <c r="T67" s="101"/>
      <c r="U67" s="101"/>
      <c r="V67" s="101"/>
      <c r="W67" s="101"/>
      <c r="X67" s="101"/>
      <c r="Y67" s="101"/>
      <c r="Z67" s="101"/>
      <c r="AA67" s="101"/>
      <c r="AB67" s="101"/>
      <c r="AC67" s="101"/>
      <c r="AD67" s="101"/>
      <c r="AE67" s="117"/>
      <c r="AF67" s="101"/>
      <c r="AG67" s="101"/>
      <c r="AH67" s="101"/>
      <c r="AI67" s="101"/>
      <c r="AJ67" s="101"/>
      <c r="AK67" s="101"/>
      <c r="AL67" s="101"/>
      <c r="AM67" s="101"/>
      <c r="AN67" s="101">
        <v>0</v>
      </c>
      <c r="AO67" s="101"/>
      <c r="AP67" s="101"/>
      <c r="AQ67" s="101"/>
      <c r="AR67" s="101"/>
      <c r="AS67" s="101"/>
      <c r="AT67" s="115"/>
      <c r="AU67" s="99"/>
      <c r="AV67" s="77"/>
    </row>
    <row r="68" spans="1:48" ht="15.75" outlineLevel="1" x14ac:dyDescent="0.25">
      <c r="A68" s="88"/>
      <c r="B68" s="73"/>
      <c r="C68" s="73"/>
      <c r="D68" s="76"/>
      <c r="E68" s="76"/>
      <c r="F68" s="76"/>
      <c r="G68" s="97"/>
      <c r="H68" s="94"/>
      <c r="I68" s="94"/>
      <c r="J68" s="94"/>
      <c r="K68" s="94"/>
      <c r="L68" s="94"/>
      <c r="M68" s="94" t="str">
        <f t="shared" si="8"/>
        <v xml:space="preserve"> </v>
      </c>
      <c r="N68" s="117"/>
      <c r="O68" s="101"/>
      <c r="P68" s="101"/>
      <c r="Q68" s="101"/>
      <c r="R68" s="101"/>
      <c r="S68" s="101"/>
      <c r="T68" s="101"/>
      <c r="U68" s="101"/>
      <c r="V68" s="101"/>
      <c r="W68" s="101"/>
      <c r="X68" s="101"/>
      <c r="Y68" s="101"/>
      <c r="Z68" s="101"/>
      <c r="AA68" s="101"/>
      <c r="AB68" s="101"/>
      <c r="AC68" s="101"/>
      <c r="AD68" s="101"/>
      <c r="AE68" s="119"/>
      <c r="AF68" s="116"/>
      <c r="AG68" s="116"/>
      <c r="AH68" s="116"/>
      <c r="AI68" s="116"/>
      <c r="AJ68" s="116"/>
      <c r="AK68" s="116"/>
      <c r="AL68" s="116"/>
      <c r="AM68" s="116"/>
      <c r="AN68" s="116"/>
      <c r="AO68" s="116"/>
      <c r="AP68" s="116"/>
      <c r="AQ68" s="116"/>
      <c r="AR68" s="116"/>
      <c r="AS68" s="116"/>
      <c r="AT68" s="115"/>
      <c r="AU68" s="120"/>
      <c r="AV68" s="77"/>
    </row>
    <row r="69" spans="1:48" ht="15.75" outlineLevel="1" x14ac:dyDescent="0.25">
      <c r="A69" s="88" t="s">
        <v>227</v>
      </c>
      <c r="B69" s="73" t="s">
        <v>226</v>
      </c>
      <c r="C69" s="73" t="s">
        <v>225</v>
      </c>
      <c r="D69" s="76" t="s">
        <v>222</v>
      </c>
      <c r="E69" s="76">
        <v>1</v>
      </c>
      <c r="F69" s="76"/>
      <c r="G69" s="97"/>
      <c r="H69" s="94">
        <v>24</v>
      </c>
      <c r="I69" s="94">
        <f>SUM(N69:AC69)</f>
        <v>24</v>
      </c>
      <c r="J69" s="94" t="str">
        <f>IF(H69=I69," ","No")</f>
        <v xml:space="preserve"> </v>
      </c>
      <c r="K69" s="94"/>
      <c r="L69" s="94"/>
      <c r="M69" s="94" t="str">
        <f t="shared" si="8"/>
        <v xml:space="preserve"> </v>
      </c>
      <c r="N69" s="117"/>
      <c r="O69" s="101"/>
      <c r="P69" s="101"/>
      <c r="Q69" s="101">
        <v>9</v>
      </c>
      <c r="R69" s="101"/>
      <c r="S69" s="101"/>
      <c r="T69" s="101"/>
      <c r="U69" s="101">
        <v>15</v>
      </c>
      <c r="V69" s="101"/>
      <c r="W69" s="101"/>
      <c r="X69" s="101"/>
      <c r="Y69" s="101"/>
      <c r="Z69" s="101"/>
      <c r="AA69" s="101"/>
      <c r="AB69" s="101"/>
      <c r="AC69" s="101"/>
      <c r="AD69" s="101"/>
      <c r="AE69" s="119"/>
      <c r="AF69" s="116"/>
      <c r="AG69" s="116"/>
      <c r="AH69" s="116"/>
      <c r="AI69" s="116"/>
      <c r="AJ69" s="116"/>
      <c r="AK69" s="116"/>
      <c r="AL69" s="116"/>
      <c r="AM69" s="116"/>
      <c r="AN69" s="116"/>
      <c r="AO69" s="116"/>
      <c r="AP69" s="116"/>
      <c r="AQ69" s="116"/>
      <c r="AR69" s="116"/>
      <c r="AS69" s="116"/>
      <c r="AT69" s="115"/>
      <c r="AU69" s="120"/>
      <c r="AV69" s="77"/>
    </row>
    <row r="70" spans="1:48" ht="15.75" outlineLevel="1" x14ac:dyDescent="0.25">
      <c r="A70" s="88"/>
      <c r="B70" s="73" t="s">
        <v>224</v>
      </c>
      <c r="C70" s="73" t="s">
        <v>223</v>
      </c>
      <c r="D70" s="76" t="s">
        <v>222</v>
      </c>
      <c r="E70" s="76">
        <v>2</v>
      </c>
      <c r="F70" s="76"/>
      <c r="G70" s="97"/>
      <c r="H70" s="94"/>
      <c r="I70" s="94"/>
      <c r="J70" s="94" t="str">
        <f>IF(H70=I70," ","No")</f>
        <v xml:space="preserve"> </v>
      </c>
      <c r="K70" s="94">
        <v>24</v>
      </c>
      <c r="L70" s="94">
        <f>SUM(AE70:AT70)</f>
        <v>24</v>
      </c>
      <c r="M70" s="94" t="str">
        <f t="shared" si="8"/>
        <v xml:space="preserve"> </v>
      </c>
      <c r="N70" s="117"/>
      <c r="O70" s="101"/>
      <c r="P70" s="101"/>
      <c r="Q70" s="101"/>
      <c r="R70" s="101"/>
      <c r="S70" s="101"/>
      <c r="T70" s="101"/>
      <c r="U70" s="101"/>
      <c r="V70" s="101"/>
      <c r="W70" s="101"/>
      <c r="X70" s="101"/>
      <c r="Y70" s="101"/>
      <c r="Z70" s="101"/>
      <c r="AA70" s="101"/>
      <c r="AB70" s="101"/>
      <c r="AC70" s="101"/>
      <c r="AD70" s="101"/>
      <c r="AE70" s="119"/>
      <c r="AF70" s="116"/>
      <c r="AG70" s="116"/>
      <c r="AH70" s="116"/>
      <c r="AI70" s="116"/>
      <c r="AJ70" s="116">
        <v>12</v>
      </c>
      <c r="AK70" s="116"/>
      <c r="AL70" s="116"/>
      <c r="AM70" s="116"/>
      <c r="AN70" s="116"/>
      <c r="AO70" s="116"/>
      <c r="AP70" s="116"/>
      <c r="AQ70" s="116"/>
      <c r="AR70" s="116">
        <v>12</v>
      </c>
      <c r="AS70" s="116"/>
      <c r="AT70" s="115"/>
      <c r="AU70" s="120"/>
      <c r="AV70" s="77"/>
    </row>
    <row r="71" spans="1:48" ht="15.75" outlineLevel="1" x14ac:dyDescent="0.25">
      <c r="A71" s="88"/>
      <c r="B71" s="73"/>
      <c r="C71" s="73"/>
      <c r="D71" s="76"/>
      <c r="E71" s="76"/>
      <c r="F71" s="76"/>
      <c r="G71" s="97"/>
      <c r="H71" s="94"/>
      <c r="I71" s="94"/>
      <c r="J71" s="94"/>
      <c r="K71" s="94"/>
      <c r="L71" s="94"/>
      <c r="M71" s="94"/>
      <c r="N71" s="117"/>
      <c r="O71" s="101"/>
      <c r="P71" s="101"/>
      <c r="Q71" s="101"/>
      <c r="R71" s="101"/>
      <c r="S71" s="101"/>
      <c r="T71" s="101"/>
      <c r="U71" s="101"/>
      <c r="V71" s="101"/>
      <c r="W71" s="101"/>
      <c r="X71" s="101"/>
      <c r="Y71" s="101"/>
      <c r="Z71" s="101"/>
      <c r="AA71" s="101"/>
      <c r="AB71" s="101"/>
      <c r="AC71" s="101"/>
      <c r="AD71" s="101"/>
      <c r="AE71" s="119"/>
      <c r="AF71" s="116"/>
      <c r="AG71" s="116"/>
      <c r="AH71" s="116"/>
      <c r="AI71" s="116"/>
      <c r="AJ71" s="116"/>
      <c r="AK71" s="116"/>
      <c r="AL71" s="116"/>
      <c r="AM71" s="116"/>
      <c r="AN71" s="116"/>
      <c r="AO71" s="116"/>
      <c r="AP71" s="116"/>
      <c r="AQ71" s="116"/>
      <c r="AR71" s="116"/>
      <c r="AS71" s="116"/>
      <c r="AT71" s="115"/>
      <c r="AU71" s="120"/>
      <c r="AV71" s="77"/>
    </row>
    <row r="72" spans="1:48" ht="15.75" outlineLevel="1" x14ac:dyDescent="0.25">
      <c r="A72" s="88" t="s">
        <v>221</v>
      </c>
      <c r="B72" s="73" t="s">
        <v>220</v>
      </c>
      <c r="C72" s="73" t="s">
        <v>219</v>
      </c>
      <c r="D72" s="76">
        <v>1</v>
      </c>
      <c r="E72" s="76">
        <v>1</v>
      </c>
      <c r="F72" s="76"/>
      <c r="G72" s="97" t="s">
        <v>218</v>
      </c>
      <c r="H72" s="94">
        <v>0</v>
      </c>
      <c r="I72" s="94">
        <f>SUM(N72:AD72)</f>
        <v>0</v>
      </c>
      <c r="J72" s="94" t="str">
        <f>IF(H72=I72," ","No")</f>
        <v xml:space="preserve"> </v>
      </c>
      <c r="K72" s="94"/>
      <c r="L72" s="94"/>
      <c r="M72" s="94"/>
      <c r="N72" s="117"/>
      <c r="O72" s="101"/>
      <c r="P72" s="101"/>
      <c r="Q72" s="101"/>
      <c r="R72" s="101"/>
      <c r="S72" s="101"/>
      <c r="T72" s="101"/>
      <c r="U72" s="101"/>
      <c r="V72" s="101"/>
      <c r="W72" s="101"/>
      <c r="X72" s="101"/>
      <c r="Y72" s="101"/>
      <c r="Z72" s="101"/>
      <c r="AA72" s="101"/>
      <c r="AB72" s="101"/>
      <c r="AC72" s="101"/>
      <c r="AD72" s="101"/>
      <c r="AE72" s="119"/>
      <c r="AF72" s="116"/>
      <c r="AG72" s="116"/>
      <c r="AH72" s="116"/>
      <c r="AI72" s="116"/>
      <c r="AJ72" s="116"/>
      <c r="AK72" s="116"/>
      <c r="AL72" s="116"/>
      <c r="AM72" s="116"/>
      <c r="AN72" s="116"/>
      <c r="AO72" s="116"/>
      <c r="AP72" s="116"/>
      <c r="AQ72" s="116"/>
      <c r="AR72" s="116"/>
      <c r="AS72" s="116"/>
      <c r="AT72" s="115"/>
      <c r="AU72" s="120"/>
      <c r="AV72" s="77"/>
    </row>
    <row r="73" spans="1:48" ht="15.75" outlineLevel="1" x14ac:dyDescent="0.25">
      <c r="B73" s="73"/>
      <c r="C73" s="73"/>
      <c r="D73" s="76"/>
      <c r="E73" s="76"/>
      <c r="F73" s="76"/>
      <c r="G73" s="97"/>
      <c r="H73" s="94"/>
      <c r="I73" s="94"/>
      <c r="J73" s="94"/>
      <c r="K73" s="94"/>
      <c r="L73" s="94"/>
      <c r="M73" s="94"/>
      <c r="N73" s="117"/>
      <c r="O73" s="101"/>
      <c r="P73" s="101"/>
      <c r="Q73" s="101"/>
      <c r="R73" s="101"/>
      <c r="S73" s="101"/>
      <c r="T73" s="101"/>
      <c r="U73" s="101"/>
      <c r="V73" s="101"/>
      <c r="W73" s="101"/>
      <c r="X73" s="101"/>
      <c r="Y73" s="101"/>
      <c r="Z73" s="101"/>
      <c r="AA73" s="101"/>
      <c r="AB73" s="101"/>
      <c r="AC73" s="101"/>
      <c r="AD73" s="101"/>
      <c r="AE73" s="119"/>
      <c r="AF73" s="116"/>
      <c r="AG73" s="116"/>
      <c r="AH73" s="116"/>
      <c r="AI73" s="116"/>
      <c r="AJ73" s="116"/>
      <c r="AK73" s="116"/>
      <c r="AL73" s="116"/>
      <c r="AM73" s="116"/>
      <c r="AN73" s="116"/>
      <c r="AO73" s="116"/>
      <c r="AP73" s="116"/>
      <c r="AQ73" s="116"/>
      <c r="AR73" s="116"/>
      <c r="AS73" s="116"/>
      <c r="AT73" s="115"/>
      <c r="AU73" s="120"/>
      <c r="AV73" s="77"/>
    </row>
    <row r="74" spans="1:48" ht="15.75" outlineLevel="1" x14ac:dyDescent="0.25">
      <c r="A74" s="88" t="s">
        <v>217</v>
      </c>
      <c r="B74" s="73" t="s">
        <v>216</v>
      </c>
      <c r="C74" s="73" t="s">
        <v>215</v>
      </c>
      <c r="D74" s="76">
        <v>1</v>
      </c>
      <c r="E74" s="76">
        <v>2</v>
      </c>
      <c r="F74" s="76"/>
      <c r="G74" s="97"/>
      <c r="H74" s="94"/>
      <c r="I74" s="94"/>
      <c r="J74" s="94"/>
      <c r="K74" s="94">
        <v>8</v>
      </c>
      <c r="L74" s="94">
        <f>SUM(AE74:AT74)</f>
        <v>8</v>
      </c>
      <c r="M74" s="94" t="str">
        <f>IF(K74=L74," ","No")</f>
        <v xml:space="preserve"> </v>
      </c>
      <c r="N74" s="117"/>
      <c r="O74" s="101"/>
      <c r="P74" s="101"/>
      <c r="Q74" s="101"/>
      <c r="R74" s="101"/>
      <c r="S74" s="101"/>
      <c r="T74" s="101"/>
      <c r="U74" s="101"/>
      <c r="V74" s="101"/>
      <c r="W74" s="101"/>
      <c r="X74" s="101"/>
      <c r="Y74" s="101"/>
      <c r="Z74" s="101"/>
      <c r="AA74" s="101"/>
      <c r="AB74" s="101"/>
      <c r="AC74" s="101"/>
      <c r="AD74" s="101"/>
      <c r="AE74" s="119"/>
      <c r="AF74" s="116"/>
      <c r="AG74" s="116"/>
      <c r="AH74" s="116">
        <v>8</v>
      </c>
      <c r="AI74" s="116"/>
      <c r="AJ74" s="116"/>
      <c r="AK74" s="116"/>
      <c r="AL74" s="116"/>
      <c r="AM74" s="116"/>
      <c r="AN74" s="116"/>
      <c r="AO74" s="116"/>
      <c r="AP74" s="116"/>
      <c r="AQ74" s="116"/>
      <c r="AR74" s="116"/>
      <c r="AS74" s="116"/>
      <c r="AT74" s="115"/>
      <c r="AU74" s="120"/>
      <c r="AV74" s="77"/>
    </row>
    <row r="75" spans="1:48" ht="15.75" outlineLevel="1" x14ac:dyDescent="0.25">
      <c r="A75" s="88"/>
      <c r="B75" s="73"/>
      <c r="C75" s="97"/>
      <c r="D75" s="76"/>
      <c r="E75" s="76"/>
      <c r="F75" s="76"/>
      <c r="G75" s="97"/>
      <c r="H75" s="94"/>
      <c r="I75" s="94"/>
      <c r="J75" s="94"/>
      <c r="K75" s="94"/>
      <c r="L75" s="94"/>
      <c r="M75" s="94"/>
      <c r="N75" s="117"/>
      <c r="O75" s="101"/>
      <c r="P75" s="101"/>
      <c r="Q75" s="101"/>
      <c r="R75" s="101"/>
      <c r="S75" s="101"/>
      <c r="T75" s="101"/>
      <c r="U75" s="101"/>
      <c r="V75" s="101"/>
      <c r="W75" s="101"/>
      <c r="X75" s="101"/>
      <c r="Y75" s="101"/>
      <c r="Z75" s="101"/>
      <c r="AA75" s="101"/>
      <c r="AB75" s="101"/>
      <c r="AC75" s="101"/>
      <c r="AD75" s="101"/>
      <c r="AE75" s="119"/>
      <c r="AF75" s="116"/>
      <c r="AG75" s="116"/>
      <c r="AH75" s="116"/>
      <c r="AI75" s="116"/>
      <c r="AJ75" s="116"/>
      <c r="AK75" s="116"/>
      <c r="AL75" s="116"/>
      <c r="AM75" s="116"/>
      <c r="AN75" s="116"/>
      <c r="AO75" s="116"/>
      <c r="AP75" s="116"/>
      <c r="AQ75" s="116"/>
      <c r="AR75" s="116"/>
      <c r="AS75" s="116"/>
      <c r="AT75" s="115"/>
      <c r="AU75" s="120"/>
      <c r="AV75" s="77"/>
    </row>
    <row r="76" spans="1:48" ht="15.75" outlineLevel="1" x14ac:dyDescent="0.25">
      <c r="A76" s="88" t="s">
        <v>214</v>
      </c>
      <c r="B76" s="73" t="s">
        <v>213</v>
      </c>
      <c r="C76" s="73" t="s">
        <v>212</v>
      </c>
      <c r="D76" s="76">
        <v>1</v>
      </c>
      <c r="E76" s="76">
        <v>2</v>
      </c>
      <c r="F76" s="76"/>
      <c r="G76" s="97" t="s">
        <v>211</v>
      </c>
      <c r="H76" s="94"/>
      <c r="I76" s="94"/>
      <c r="J76" s="94"/>
      <c r="K76" s="94">
        <v>0</v>
      </c>
      <c r="L76" s="94">
        <f>SUM(AE76:AT76)</f>
        <v>0</v>
      </c>
      <c r="M76" s="94" t="str">
        <f>IF(K76=L76," ","No")</f>
        <v xml:space="preserve"> </v>
      </c>
      <c r="N76" s="117"/>
      <c r="O76" s="101"/>
      <c r="P76" s="101"/>
      <c r="Q76" s="101"/>
      <c r="R76" s="101"/>
      <c r="S76" s="101"/>
      <c r="T76" s="101"/>
      <c r="U76" s="101"/>
      <c r="V76" s="101"/>
      <c r="W76" s="101"/>
      <c r="X76" s="101"/>
      <c r="Y76" s="101"/>
      <c r="Z76" s="101"/>
      <c r="AA76" s="101"/>
      <c r="AB76" s="101"/>
      <c r="AC76" s="101"/>
      <c r="AD76" s="101"/>
      <c r="AE76" s="119"/>
      <c r="AF76" s="116"/>
      <c r="AG76" s="116"/>
      <c r="AH76" s="116"/>
      <c r="AI76" s="116"/>
      <c r="AJ76" s="116"/>
      <c r="AK76" s="116"/>
      <c r="AL76" s="116"/>
      <c r="AM76" s="116"/>
      <c r="AN76" s="116"/>
      <c r="AO76" s="116">
        <v>0</v>
      </c>
      <c r="AP76" s="116"/>
      <c r="AQ76" s="116"/>
      <c r="AR76" s="116"/>
      <c r="AS76" s="116"/>
      <c r="AT76" s="115"/>
      <c r="AU76" s="120"/>
      <c r="AV76" s="77"/>
    </row>
    <row r="77" spans="1:48" ht="15.75" outlineLevel="1" x14ac:dyDescent="0.25">
      <c r="A77" s="88"/>
      <c r="B77" s="73"/>
      <c r="C77" s="73"/>
      <c r="D77" s="76"/>
      <c r="E77" s="76"/>
      <c r="F77" s="76"/>
      <c r="G77" s="97"/>
      <c r="H77" s="94"/>
      <c r="I77" s="94"/>
      <c r="J77" s="94" t="str">
        <f>IF(H77=I77," ","No")</f>
        <v xml:space="preserve"> </v>
      </c>
      <c r="K77" s="94"/>
      <c r="L77" s="94"/>
      <c r="M77" s="94" t="str">
        <f>IF(K77=L77," ","No")</f>
        <v xml:space="preserve"> </v>
      </c>
      <c r="N77" s="117"/>
      <c r="O77" s="101"/>
      <c r="P77" s="101"/>
      <c r="Q77" s="101"/>
      <c r="R77" s="101"/>
      <c r="S77" s="101"/>
      <c r="T77" s="101"/>
      <c r="U77" s="101"/>
      <c r="V77" s="101"/>
      <c r="W77" s="101"/>
      <c r="X77" s="101"/>
      <c r="Y77" s="101"/>
      <c r="Z77" s="101"/>
      <c r="AA77" s="101"/>
      <c r="AB77" s="101"/>
      <c r="AC77" s="101"/>
      <c r="AD77" s="101"/>
      <c r="AE77" s="119"/>
      <c r="AF77" s="116"/>
      <c r="AG77" s="116"/>
      <c r="AH77" s="116"/>
      <c r="AI77" s="116"/>
      <c r="AJ77" s="116"/>
      <c r="AK77" s="116"/>
      <c r="AL77" s="116"/>
      <c r="AM77" s="116"/>
      <c r="AN77" s="116"/>
      <c r="AO77" s="116"/>
      <c r="AP77" s="116"/>
      <c r="AQ77" s="116"/>
      <c r="AR77" s="116"/>
      <c r="AS77" s="116"/>
      <c r="AT77" s="115"/>
      <c r="AU77" s="99"/>
      <c r="AV77" s="77"/>
    </row>
    <row r="78" spans="1:48" ht="15.75" x14ac:dyDescent="0.25">
      <c r="A78" s="88" t="s">
        <v>210</v>
      </c>
      <c r="B78" s="73"/>
      <c r="C78" s="73"/>
      <c r="D78" s="76"/>
      <c r="E78" s="76"/>
      <c r="F78" s="76"/>
      <c r="G78" s="97"/>
      <c r="H78" s="101">
        <f>SUM(H5:H77)</f>
        <v>670</v>
      </c>
      <c r="I78" s="101">
        <f>SUM(I5:I77)</f>
        <v>670</v>
      </c>
      <c r="J78" s="101"/>
      <c r="K78" s="101">
        <f>SUM(K5:K77)</f>
        <v>570</v>
      </c>
      <c r="L78" s="101">
        <f>SUM(L5:L77)</f>
        <v>570</v>
      </c>
      <c r="M78" s="118"/>
      <c r="N78" s="117">
        <f t="shared" ref="N78:AC78" si="9">SUM(N5:N77)</f>
        <v>66</v>
      </c>
      <c r="O78" s="101">
        <f t="shared" si="9"/>
        <v>32</v>
      </c>
      <c r="P78" s="101">
        <f t="shared" si="9"/>
        <v>0</v>
      </c>
      <c r="Q78" s="101">
        <f t="shared" si="9"/>
        <v>33</v>
      </c>
      <c r="R78" s="101">
        <f t="shared" si="9"/>
        <v>24</v>
      </c>
      <c r="S78" s="101">
        <f t="shared" si="9"/>
        <v>48</v>
      </c>
      <c r="T78" s="101">
        <f t="shared" si="9"/>
        <v>80</v>
      </c>
      <c r="U78" s="101">
        <f t="shared" si="9"/>
        <v>63</v>
      </c>
      <c r="V78" s="101">
        <f t="shared" si="9"/>
        <v>48</v>
      </c>
      <c r="W78" s="101">
        <f t="shared" si="9"/>
        <v>72</v>
      </c>
      <c r="X78" s="101">
        <f t="shared" si="9"/>
        <v>50</v>
      </c>
      <c r="Y78" s="101">
        <f t="shared" si="9"/>
        <v>8</v>
      </c>
      <c r="Z78" s="101">
        <f t="shared" si="9"/>
        <v>30</v>
      </c>
      <c r="AA78" s="101">
        <f t="shared" si="9"/>
        <v>0</v>
      </c>
      <c r="AB78" s="101">
        <f t="shared" si="9"/>
        <v>0</v>
      </c>
      <c r="AC78" s="101">
        <f t="shared" si="9"/>
        <v>116</v>
      </c>
      <c r="AD78" s="101"/>
      <c r="AE78" s="117">
        <f t="shared" ref="AE78:AT78" si="10">SUM(AE5:AE77)</f>
        <v>56</v>
      </c>
      <c r="AF78" s="116">
        <f t="shared" si="10"/>
        <v>76</v>
      </c>
      <c r="AG78" s="116">
        <f t="shared" si="10"/>
        <v>0</v>
      </c>
      <c r="AH78" s="116">
        <f t="shared" si="10"/>
        <v>32</v>
      </c>
      <c r="AI78" s="116">
        <f t="shared" si="10"/>
        <v>48</v>
      </c>
      <c r="AJ78" s="116">
        <f t="shared" si="10"/>
        <v>12</v>
      </c>
      <c r="AK78" s="116">
        <f t="shared" si="10"/>
        <v>32</v>
      </c>
      <c r="AL78" s="116">
        <f t="shared" si="10"/>
        <v>12</v>
      </c>
      <c r="AM78" s="116">
        <f t="shared" si="10"/>
        <v>0</v>
      </c>
      <c r="AN78" s="116">
        <f t="shared" si="10"/>
        <v>36</v>
      </c>
      <c r="AO78" s="116">
        <f t="shared" si="10"/>
        <v>58</v>
      </c>
      <c r="AP78" s="116">
        <f t="shared" si="10"/>
        <v>24</v>
      </c>
      <c r="AQ78" s="116">
        <f t="shared" si="10"/>
        <v>72</v>
      </c>
      <c r="AR78" s="116">
        <f t="shared" si="10"/>
        <v>64</v>
      </c>
      <c r="AS78" s="116">
        <f t="shared" si="10"/>
        <v>0</v>
      </c>
      <c r="AT78" s="115">
        <f t="shared" si="10"/>
        <v>48</v>
      </c>
      <c r="AU78" s="99"/>
      <c r="AV78" s="77"/>
    </row>
    <row r="79" spans="1:48" ht="15.75" x14ac:dyDescent="0.25">
      <c r="A79" s="88"/>
      <c r="B79" s="73"/>
      <c r="C79" s="73"/>
      <c r="D79" s="114" t="s">
        <v>209</v>
      </c>
      <c r="E79" s="114"/>
      <c r="F79" s="114"/>
      <c r="G79" s="97"/>
      <c r="H79" s="111">
        <f>H78-I78</f>
        <v>0</v>
      </c>
      <c r="I79" s="111"/>
      <c r="J79" s="111"/>
      <c r="K79" s="111">
        <f>K78-L78</f>
        <v>0</v>
      </c>
      <c r="L79" s="111"/>
      <c r="M79" s="111"/>
      <c r="N79" s="109"/>
      <c r="O79" s="94"/>
      <c r="P79" s="73"/>
      <c r="Q79" s="73"/>
      <c r="R79" s="113"/>
      <c r="T79" s="113"/>
      <c r="U79" s="94"/>
      <c r="W79" s="94"/>
      <c r="X79" s="112" t="s">
        <v>208</v>
      </c>
      <c r="Y79" s="112"/>
      <c r="Z79" s="112"/>
      <c r="AA79" s="112"/>
      <c r="AB79" s="112"/>
      <c r="AC79" s="94">
        <f>SUM(N78:AC78)</f>
        <v>670</v>
      </c>
      <c r="AD79" s="94"/>
      <c r="AE79" s="109"/>
      <c r="AF79" s="95"/>
      <c r="AG79" s="95"/>
      <c r="AH79" s="95"/>
      <c r="AI79" s="95"/>
      <c r="AJ79" s="95"/>
      <c r="AL79" s="95"/>
      <c r="AM79" s="95"/>
      <c r="AN79" s="95"/>
      <c r="AO79" s="112" t="s">
        <v>207</v>
      </c>
      <c r="AP79" s="112"/>
      <c r="AQ79" s="112"/>
      <c r="AR79" s="112"/>
      <c r="AS79" s="112"/>
      <c r="AT79" s="95">
        <f>SUM(AE78:AT78)</f>
        <v>570</v>
      </c>
      <c r="AU79" s="84"/>
      <c r="AV79" s="77"/>
    </row>
    <row r="80" spans="1:48" ht="15.75" x14ac:dyDescent="0.25">
      <c r="A80" s="88"/>
      <c r="B80" s="73"/>
      <c r="C80" s="73"/>
      <c r="D80" s="76"/>
      <c r="E80" s="76"/>
      <c r="F80" s="76"/>
      <c r="G80" s="97"/>
      <c r="H80" s="111"/>
      <c r="I80" s="111"/>
      <c r="J80" s="111"/>
      <c r="K80" s="111"/>
      <c r="L80" s="111"/>
      <c r="M80" s="111"/>
      <c r="N80" s="109"/>
      <c r="O80" s="94"/>
      <c r="P80" s="94"/>
      <c r="Q80" s="94"/>
      <c r="R80" s="94"/>
      <c r="S80" s="94"/>
      <c r="T80" s="94"/>
      <c r="U80" s="94"/>
      <c r="V80" s="94"/>
      <c r="W80" s="94"/>
      <c r="X80" s="94"/>
      <c r="Y80" s="94"/>
      <c r="Z80" s="94"/>
      <c r="AA80" s="94"/>
      <c r="AB80" s="94"/>
      <c r="AC80" s="94"/>
      <c r="AD80" s="94"/>
      <c r="AE80" s="109"/>
      <c r="AF80" s="95"/>
      <c r="AG80" s="95"/>
      <c r="AH80" s="95"/>
      <c r="AI80" s="95"/>
      <c r="AJ80" s="95"/>
      <c r="AK80" s="95"/>
      <c r="AL80" s="95"/>
      <c r="AM80" s="95"/>
      <c r="AN80" s="95"/>
      <c r="AO80" s="95"/>
      <c r="AP80" s="95"/>
      <c r="AQ80" s="95"/>
      <c r="AR80" s="95"/>
      <c r="AS80" s="95"/>
      <c r="AT80" s="95"/>
      <c r="AU80" s="84"/>
      <c r="AV80" s="77"/>
    </row>
    <row r="81" spans="1:48" ht="15.75" x14ac:dyDescent="0.25">
      <c r="A81" s="88" t="s">
        <v>206</v>
      </c>
      <c r="B81" s="73"/>
      <c r="C81" s="73"/>
      <c r="D81" s="76"/>
      <c r="E81" s="76"/>
      <c r="F81" s="76"/>
      <c r="G81" s="97"/>
      <c r="H81" s="111">
        <v>9.5</v>
      </c>
      <c r="I81" s="111"/>
      <c r="J81" s="111"/>
      <c r="K81" s="111">
        <v>9.5</v>
      </c>
      <c r="L81" s="111"/>
      <c r="M81" s="111"/>
      <c r="N81" s="109"/>
      <c r="O81" s="94"/>
      <c r="P81" s="94"/>
      <c r="Q81" s="94"/>
      <c r="R81" s="94"/>
      <c r="S81" s="94"/>
      <c r="T81" s="94"/>
      <c r="W81" s="94"/>
      <c r="X81" s="73"/>
      <c r="Y81" s="73"/>
      <c r="Z81" s="73"/>
      <c r="AA81" s="73"/>
      <c r="AB81" s="73"/>
      <c r="AD81" s="112" t="s">
        <v>205</v>
      </c>
      <c r="AE81" s="109">
        <f t="shared" ref="AE81:AS81" si="11">N78+AE78</f>
        <v>122</v>
      </c>
      <c r="AF81" s="95">
        <f t="shared" si="11"/>
        <v>108</v>
      </c>
      <c r="AG81" s="95">
        <f t="shared" si="11"/>
        <v>0</v>
      </c>
      <c r="AH81" s="95">
        <f t="shared" si="11"/>
        <v>65</v>
      </c>
      <c r="AI81" s="95">
        <f t="shared" si="11"/>
        <v>72</v>
      </c>
      <c r="AJ81" s="95">
        <f t="shared" si="11"/>
        <v>60</v>
      </c>
      <c r="AK81" s="95">
        <f t="shared" si="11"/>
        <v>112</v>
      </c>
      <c r="AL81" s="95">
        <f t="shared" si="11"/>
        <v>75</v>
      </c>
      <c r="AM81" s="95">
        <f t="shared" si="11"/>
        <v>48</v>
      </c>
      <c r="AN81" s="95">
        <f t="shared" si="11"/>
        <v>108</v>
      </c>
      <c r="AO81" s="95">
        <f t="shared" si="11"/>
        <v>108</v>
      </c>
      <c r="AP81" s="95">
        <f t="shared" si="11"/>
        <v>32</v>
      </c>
      <c r="AQ81" s="95">
        <f t="shared" si="11"/>
        <v>102</v>
      </c>
      <c r="AR81" s="95">
        <f t="shared" si="11"/>
        <v>64</v>
      </c>
      <c r="AS81" s="95">
        <f t="shared" si="11"/>
        <v>0</v>
      </c>
      <c r="AT81" s="95"/>
      <c r="AU81" s="84"/>
      <c r="AV81" s="77"/>
    </row>
    <row r="82" spans="1:48" ht="15.75" x14ac:dyDescent="0.25">
      <c r="A82" s="88" t="s">
        <v>204</v>
      </c>
      <c r="B82" s="88"/>
      <c r="C82" s="73"/>
      <c r="D82" s="76"/>
      <c r="E82" s="76"/>
      <c r="F82" s="76"/>
      <c r="G82" s="97"/>
      <c r="H82" s="111">
        <f>H78/H81</f>
        <v>70.526315789473685</v>
      </c>
      <c r="I82" s="111"/>
      <c r="J82" s="111"/>
      <c r="K82" s="111">
        <f>K78/K81</f>
        <v>60</v>
      </c>
      <c r="L82" s="111"/>
      <c r="M82" s="111"/>
      <c r="N82" s="109"/>
      <c r="O82" s="94"/>
      <c r="P82" s="94"/>
      <c r="Q82" s="94"/>
      <c r="R82" s="94"/>
      <c r="S82" s="94"/>
      <c r="T82" s="94"/>
      <c r="U82" s="94"/>
      <c r="V82" s="94"/>
      <c r="W82" s="94"/>
      <c r="X82" s="94"/>
      <c r="Y82" s="94"/>
      <c r="Z82" s="94"/>
      <c r="AA82" s="94"/>
      <c r="AB82" s="94"/>
      <c r="AC82" s="94"/>
      <c r="AD82" s="94"/>
      <c r="AE82" s="109"/>
      <c r="AF82" s="95"/>
      <c r="AG82" s="95"/>
      <c r="AH82" s="95"/>
      <c r="AI82" s="95"/>
      <c r="AJ82" s="95"/>
      <c r="AK82" s="95"/>
      <c r="AL82" s="95"/>
      <c r="AM82" s="95"/>
      <c r="AN82" s="95"/>
      <c r="AO82" s="95"/>
      <c r="AP82" s="95"/>
      <c r="AQ82" s="95"/>
      <c r="AR82" s="95"/>
      <c r="AS82" s="95"/>
      <c r="AT82" s="95"/>
      <c r="AU82" s="84"/>
      <c r="AV82" s="77"/>
    </row>
    <row r="83" spans="1:48" ht="15.75" x14ac:dyDescent="0.25">
      <c r="A83" s="88" t="s">
        <v>203</v>
      </c>
      <c r="B83" s="73"/>
      <c r="C83" s="73"/>
      <c r="D83" s="76"/>
      <c r="E83" s="76"/>
      <c r="F83" s="76"/>
      <c r="G83" s="97"/>
      <c r="H83" s="110">
        <f>H82/12</f>
        <v>5.8771929824561404</v>
      </c>
      <c r="I83" s="111"/>
      <c r="J83" s="111"/>
      <c r="K83" s="110">
        <f>K82/12</f>
        <v>5</v>
      </c>
      <c r="L83" s="73"/>
      <c r="M83" s="73"/>
      <c r="N83" s="109"/>
      <c r="O83" s="94"/>
      <c r="P83" s="94"/>
      <c r="Q83" s="94"/>
      <c r="R83" s="94"/>
      <c r="S83" s="94"/>
      <c r="T83" s="94"/>
      <c r="U83" s="94"/>
      <c r="V83" s="94"/>
      <c r="W83" s="95"/>
      <c r="AC83" s="108"/>
      <c r="AD83" s="92"/>
      <c r="AE83" s="95"/>
      <c r="AF83" s="95"/>
      <c r="AG83" s="95"/>
      <c r="AH83" s="95"/>
      <c r="AI83" s="95"/>
      <c r="AJ83" s="95"/>
      <c r="AK83" s="95"/>
      <c r="AL83" s="95"/>
      <c r="AM83" s="95"/>
      <c r="AN83" s="95"/>
      <c r="AO83" s="95"/>
      <c r="AP83" s="95"/>
      <c r="AQ83" s="95"/>
      <c r="AR83" s="95"/>
      <c r="AS83" s="95"/>
      <c r="AT83" s="95"/>
      <c r="AU83" s="84"/>
      <c r="AV83" s="77"/>
    </row>
    <row r="84" spans="1:48" ht="15.75" x14ac:dyDescent="0.25">
      <c r="A84" s="82"/>
      <c r="B84" s="82"/>
      <c r="C84" s="82"/>
      <c r="D84" s="82"/>
      <c r="E84" s="82"/>
      <c r="F84" s="82"/>
      <c r="G84" s="82"/>
      <c r="H84" s="82"/>
      <c r="I84" s="82"/>
      <c r="J84" s="82"/>
      <c r="K84" s="82"/>
      <c r="L84" s="82"/>
      <c r="M84" s="82"/>
      <c r="N84" s="83"/>
      <c r="O84" s="82"/>
      <c r="P84" s="82"/>
      <c r="Q84" s="82"/>
      <c r="R84" s="82"/>
      <c r="S84" s="82"/>
      <c r="T84" s="82"/>
      <c r="U84" s="82"/>
      <c r="V84" s="82"/>
      <c r="W84" s="82"/>
      <c r="X84" s="82"/>
      <c r="Y84" s="82"/>
      <c r="Z84" s="82"/>
      <c r="AA84" s="82"/>
      <c r="AB84" s="82"/>
      <c r="AC84" s="81"/>
      <c r="AD84" s="80"/>
      <c r="AE84" s="79"/>
      <c r="AF84" s="79"/>
      <c r="AG84" s="79"/>
      <c r="AH84" s="79"/>
      <c r="AI84" s="79"/>
      <c r="AJ84" s="79"/>
      <c r="AK84" s="79"/>
      <c r="AL84" s="79"/>
      <c r="AM84" s="79"/>
      <c r="AN84" s="79"/>
      <c r="AO84" s="79"/>
      <c r="AP84" s="79"/>
      <c r="AQ84" s="79"/>
      <c r="AR84" s="79"/>
      <c r="AS84" s="79"/>
      <c r="AT84" s="79"/>
      <c r="AU84" s="78"/>
      <c r="AV84" s="77"/>
    </row>
    <row r="85" spans="1:48" ht="15.75" x14ac:dyDescent="0.25">
      <c r="A85" s="82"/>
      <c r="B85" s="82"/>
      <c r="C85" s="82"/>
      <c r="D85" s="82"/>
      <c r="E85" s="82"/>
      <c r="F85" s="82"/>
      <c r="G85" s="82"/>
      <c r="H85" s="82"/>
      <c r="I85" s="82"/>
      <c r="J85" s="82"/>
      <c r="K85" s="82"/>
      <c r="L85" s="82"/>
      <c r="M85" s="82"/>
      <c r="N85" s="83"/>
      <c r="O85" s="82"/>
      <c r="P85" s="82"/>
      <c r="Q85" s="82"/>
      <c r="R85" s="82"/>
      <c r="S85" s="82"/>
      <c r="T85" s="82"/>
      <c r="U85" s="82"/>
      <c r="V85" s="82"/>
      <c r="W85" s="82"/>
      <c r="X85" s="82"/>
      <c r="Y85" s="82"/>
      <c r="Z85" s="82"/>
      <c r="AA85" s="82"/>
      <c r="AB85" s="82"/>
      <c r="AC85" s="81"/>
      <c r="AD85" s="80"/>
      <c r="AE85" s="79"/>
      <c r="AF85" s="79"/>
      <c r="AG85" s="79"/>
      <c r="AH85" s="79"/>
      <c r="AI85" s="79"/>
      <c r="AJ85" s="79"/>
      <c r="AK85" s="79"/>
      <c r="AL85" s="79"/>
      <c r="AM85" s="79"/>
      <c r="AN85" s="79"/>
      <c r="AO85" s="79"/>
      <c r="AP85" s="79"/>
      <c r="AQ85" s="79"/>
      <c r="AR85" s="79"/>
      <c r="AS85" s="79"/>
      <c r="AT85" s="79"/>
      <c r="AU85" s="78"/>
      <c r="AV85" s="77"/>
    </row>
    <row r="86" spans="1:48" ht="47.25" x14ac:dyDescent="0.25">
      <c r="A86" s="96" t="s">
        <v>202</v>
      </c>
      <c r="B86" s="73" t="s">
        <v>201</v>
      </c>
      <c r="C86" s="73"/>
      <c r="D86" s="73">
        <v>2</v>
      </c>
      <c r="E86" s="73"/>
      <c r="F86" s="73"/>
      <c r="G86" s="73"/>
      <c r="H86" s="73"/>
      <c r="I86" s="73"/>
      <c r="J86" s="73"/>
      <c r="K86" s="73"/>
      <c r="L86" s="73"/>
      <c r="M86" s="73"/>
      <c r="N86" s="106"/>
      <c r="O86" s="100"/>
      <c r="P86" s="100"/>
      <c r="Q86" s="100"/>
      <c r="R86" s="100"/>
      <c r="S86" s="100"/>
      <c r="T86" s="100"/>
      <c r="U86" s="100"/>
      <c r="V86" s="100"/>
      <c r="W86" s="100"/>
      <c r="X86" s="100"/>
      <c r="Y86" s="103"/>
      <c r="Z86" s="103"/>
      <c r="AA86" s="103"/>
      <c r="AB86" s="103"/>
      <c r="AC86" s="103"/>
      <c r="AD86" s="99"/>
      <c r="AE86" s="105">
        <v>12</v>
      </c>
      <c r="AF86" s="103"/>
      <c r="AG86" s="103"/>
      <c r="AH86" s="103"/>
      <c r="AI86" s="103"/>
      <c r="AJ86" s="103"/>
      <c r="AK86" s="103"/>
      <c r="AL86" s="103"/>
      <c r="AM86" s="103"/>
      <c r="AN86" s="103"/>
      <c r="AO86" s="103"/>
      <c r="AP86" s="103"/>
      <c r="AQ86" s="103"/>
      <c r="AR86" s="103"/>
      <c r="AS86" s="103"/>
      <c r="AT86" s="103"/>
      <c r="AU86" s="99"/>
      <c r="AV86" s="77"/>
    </row>
    <row r="87" spans="1:48" ht="15.75" x14ac:dyDescent="0.25">
      <c r="A87" s="107"/>
      <c r="B87" s="73" t="s">
        <v>200</v>
      </c>
      <c r="C87" s="73"/>
      <c r="D87" s="73">
        <v>3</v>
      </c>
      <c r="E87" s="73"/>
      <c r="F87" s="73"/>
      <c r="G87" s="73"/>
      <c r="H87" s="73"/>
      <c r="I87" s="73"/>
      <c r="J87" s="73"/>
      <c r="K87" s="73"/>
      <c r="L87" s="73"/>
      <c r="M87" s="73"/>
      <c r="N87" s="106"/>
      <c r="O87" s="100"/>
      <c r="P87" s="100"/>
      <c r="Q87" s="100"/>
      <c r="R87" s="100"/>
      <c r="S87" s="100"/>
      <c r="T87" s="100"/>
      <c r="U87" s="100"/>
      <c r="V87" s="100"/>
      <c r="W87" s="100"/>
      <c r="X87" s="100"/>
      <c r="Y87" s="103"/>
      <c r="Z87" s="103"/>
      <c r="AA87" s="103"/>
      <c r="AB87" s="103"/>
      <c r="AC87" s="103"/>
      <c r="AD87" s="99"/>
      <c r="AE87" s="105"/>
      <c r="AF87" s="103"/>
      <c r="AG87" s="103"/>
      <c r="AH87" s="103"/>
      <c r="AI87" s="103"/>
      <c r="AJ87" s="103"/>
      <c r="AK87" s="103"/>
      <c r="AL87" s="103"/>
      <c r="AM87" s="103"/>
      <c r="AN87" s="103"/>
      <c r="AO87" s="103">
        <v>12</v>
      </c>
      <c r="AP87" s="103"/>
      <c r="AQ87" s="103"/>
      <c r="AR87" s="103"/>
      <c r="AS87" s="103"/>
      <c r="AT87" s="103"/>
      <c r="AU87" s="99"/>
      <c r="AV87" s="77"/>
    </row>
    <row r="88" spans="1:48" ht="15.75" x14ac:dyDescent="0.25">
      <c r="A88" s="107"/>
      <c r="B88" s="73" t="s">
        <v>167</v>
      </c>
      <c r="C88" s="73"/>
      <c r="D88" s="73"/>
      <c r="E88" s="73"/>
      <c r="F88" s="73"/>
      <c r="G88" s="73"/>
      <c r="H88" s="73"/>
      <c r="I88" s="73"/>
      <c r="J88" s="73"/>
      <c r="K88" s="73"/>
      <c r="L88" s="73"/>
      <c r="M88" s="73"/>
      <c r="N88" s="106"/>
      <c r="O88" s="100"/>
      <c r="P88" s="100"/>
      <c r="Q88" s="100"/>
      <c r="R88" s="100"/>
      <c r="S88" s="100"/>
      <c r="T88" s="100"/>
      <c r="U88" s="100"/>
      <c r="V88" s="100"/>
      <c r="W88" s="100"/>
      <c r="X88" s="100"/>
      <c r="Y88" s="103"/>
      <c r="Z88" s="103"/>
      <c r="AA88" s="103"/>
      <c r="AB88" s="103"/>
      <c r="AC88" s="103"/>
      <c r="AD88" s="99"/>
      <c r="AE88" s="105"/>
      <c r="AF88" s="103"/>
      <c r="AG88" s="103"/>
      <c r="AH88" s="103"/>
      <c r="AI88" s="103"/>
      <c r="AJ88" s="103"/>
      <c r="AK88" s="103"/>
      <c r="AL88" s="103"/>
      <c r="AM88" s="103"/>
      <c r="AN88" s="103"/>
      <c r="AO88" s="103"/>
      <c r="AP88" s="103"/>
      <c r="AQ88" s="103"/>
      <c r="AR88" s="103"/>
      <c r="AS88" s="103"/>
      <c r="AT88" s="103"/>
      <c r="AU88" s="99"/>
      <c r="AV88" s="77"/>
    </row>
    <row r="89" spans="1:48" ht="15.75" x14ac:dyDescent="0.25">
      <c r="A89" s="107"/>
      <c r="B89" s="73"/>
      <c r="C89" s="73"/>
      <c r="D89" s="73"/>
      <c r="E89" s="73"/>
      <c r="F89" s="73"/>
      <c r="G89" s="73"/>
      <c r="H89" s="73"/>
      <c r="I89" s="73"/>
      <c r="J89" s="73"/>
      <c r="K89" s="73"/>
      <c r="L89" s="73"/>
      <c r="M89" s="73"/>
      <c r="N89" s="106"/>
      <c r="O89" s="100"/>
      <c r="P89" s="100"/>
      <c r="Q89" s="100"/>
      <c r="R89" s="100"/>
      <c r="S89" s="100"/>
      <c r="T89" s="100"/>
      <c r="U89" s="100"/>
      <c r="V89" s="100"/>
      <c r="W89" s="100"/>
      <c r="X89" s="100"/>
      <c r="Y89" s="103"/>
      <c r="Z89" s="103"/>
      <c r="AA89" s="103"/>
      <c r="AB89" s="103"/>
      <c r="AC89" s="103"/>
      <c r="AD89" s="99"/>
      <c r="AE89" s="105"/>
      <c r="AF89" s="103"/>
      <c r="AG89" s="103"/>
      <c r="AH89" s="103"/>
      <c r="AI89" s="103"/>
      <c r="AJ89" s="103"/>
      <c r="AK89" s="103"/>
      <c r="AL89" s="103"/>
      <c r="AM89" s="103"/>
      <c r="AN89" s="103"/>
      <c r="AO89" s="103"/>
      <c r="AP89" s="103"/>
      <c r="AQ89" s="103"/>
      <c r="AR89" s="103"/>
      <c r="AS89" s="103"/>
      <c r="AT89" s="103"/>
      <c r="AU89" s="99"/>
      <c r="AV89" s="77"/>
    </row>
    <row r="90" spans="1:48" ht="47.25" x14ac:dyDescent="0.25">
      <c r="A90" s="96" t="s">
        <v>199</v>
      </c>
      <c r="B90" s="73" t="s">
        <v>198</v>
      </c>
      <c r="C90" s="73"/>
      <c r="D90" s="73">
        <v>2</v>
      </c>
      <c r="E90" s="73"/>
      <c r="F90" s="73"/>
      <c r="G90" s="73"/>
      <c r="H90" s="73"/>
      <c r="I90" s="73"/>
      <c r="J90" s="73"/>
      <c r="K90" s="73"/>
      <c r="L90" s="73"/>
      <c r="M90" s="73"/>
      <c r="N90" s="106"/>
      <c r="O90" s="100"/>
      <c r="P90" s="100"/>
      <c r="Q90" s="100"/>
      <c r="R90" s="100"/>
      <c r="S90" s="100"/>
      <c r="T90" s="100"/>
      <c r="U90" s="100"/>
      <c r="V90" s="100"/>
      <c r="W90" s="100"/>
      <c r="X90" s="100"/>
      <c r="Y90" s="103"/>
      <c r="Z90" s="103"/>
      <c r="AA90" s="103"/>
      <c r="AB90" s="103"/>
      <c r="AC90" s="103"/>
      <c r="AD90" s="99"/>
      <c r="AE90" s="105"/>
      <c r="AF90" s="103"/>
      <c r="AG90" s="103">
        <v>6</v>
      </c>
      <c r="AH90" s="103"/>
      <c r="AI90" s="103">
        <v>6</v>
      </c>
      <c r="AJ90" s="103"/>
      <c r="AK90" s="103"/>
      <c r="AL90" s="103"/>
      <c r="AM90" s="103"/>
      <c r="AN90" s="103"/>
      <c r="AO90" s="103"/>
      <c r="AP90" s="103"/>
      <c r="AQ90" s="103"/>
      <c r="AR90" s="103"/>
      <c r="AS90" s="103"/>
      <c r="AT90" s="103"/>
      <c r="AU90" s="99"/>
      <c r="AV90" s="77"/>
    </row>
    <row r="91" spans="1:48" ht="15.75" x14ac:dyDescent="0.25">
      <c r="B91" s="73" t="s">
        <v>197</v>
      </c>
      <c r="C91" s="73"/>
      <c r="D91" s="73">
        <v>1</v>
      </c>
      <c r="E91" s="73"/>
      <c r="F91" s="73"/>
      <c r="G91" s="73"/>
      <c r="H91" s="73"/>
      <c r="I91" s="73"/>
      <c r="J91" s="73"/>
      <c r="K91" s="73"/>
      <c r="L91" s="73"/>
      <c r="M91" s="73"/>
      <c r="N91" s="106"/>
      <c r="O91" s="100"/>
      <c r="P91" s="100"/>
      <c r="Q91" s="100"/>
      <c r="R91" s="100"/>
      <c r="S91" s="100"/>
      <c r="T91" s="100"/>
      <c r="U91" s="100"/>
      <c r="V91" s="100"/>
      <c r="W91" s="100"/>
      <c r="X91" s="100"/>
      <c r="Y91" s="103"/>
      <c r="Z91" s="103"/>
      <c r="AA91" s="103"/>
      <c r="AB91" s="103"/>
      <c r="AC91" s="103"/>
      <c r="AD91" s="99"/>
      <c r="AE91" s="105">
        <v>6</v>
      </c>
      <c r="AF91" s="103"/>
      <c r="AG91" s="103"/>
      <c r="AH91" s="103"/>
      <c r="AI91" s="103"/>
      <c r="AJ91" s="103"/>
      <c r="AK91" s="103"/>
      <c r="AL91" s="103"/>
      <c r="AM91" s="103"/>
      <c r="AN91" s="103"/>
      <c r="AO91" s="103"/>
      <c r="AP91" s="103"/>
      <c r="AQ91" s="103"/>
      <c r="AR91" s="103"/>
      <c r="AS91" s="103"/>
      <c r="AT91" s="100"/>
      <c r="AU91" s="99"/>
      <c r="AV91" s="77"/>
    </row>
    <row r="92" spans="1:48" ht="15.75" x14ac:dyDescent="0.25">
      <c r="A92" s="88"/>
      <c r="B92" s="73" t="s">
        <v>167</v>
      </c>
      <c r="C92" s="73"/>
      <c r="D92" s="73"/>
      <c r="E92" s="73"/>
      <c r="F92" s="73"/>
      <c r="G92" s="73"/>
      <c r="L92" s="73"/>
      <c r="M92" s="73"/>
      <c r="N92" s="106"/>
      <c r="O92" s="100"/>
      <c r="P92" s="100"/>
      <c r="Q92" s="100"/>
      <c r="R92" s="100"/>
      <c r="S92" s="100"/>
      <c r="T92" s="100"/>
      <c r="U92" s="100"/>
      <c r="V92" s="100"/>
      <c r="W92" s="100"/>
      <c r="X92" s="100"/>
      <c r="Y92" s="103"/>
      <c r="Z92" s="103"/>
      <c r="AA92" s="103"/>
      <c r="AB92" s="103"/>
      <c r="AC92" s="103"/>
      <c r="AD92" s="99"/>
      <c r="AE92" s="105"/>
      <c r="AF92" s="103">
        <v>6</v>
      </c>
      <c r="AG92" s="103"/>
      <c r="AH92" s="103"/>
      <c r="AI92" s="103"/>
      <c r="AJ92" s="103"/>
      <c r="AK92" s="103"/>
      <c r="AL92" s="103"/>
      <c r="AM92" s="103"/>
      <c r="AN92" s="103"/>
      <c r="AO92" s="103"/>
      <c r="AP92" s="101"/>
      <c r="AQ92" s="101"/>
      <c r="AR92" s="101"/>
      <c r="AS92" s="101"/>
      <c r="AT92" s="100"/>
      <c r="AU92" s="99"/>
    </row>
    <row r="93" spans="1:48" ht="15.75" x14ac:dyDescent="0.25">
      <c r="A93" s="88"/>
      <c r="B93" s="73"/>
      <c r="C93" s="73"/>
      <c r="D93" s="73"/>
      <c r="E93" s="73"/>
      <c r="F93" s="73"/>
      <c r="G93" s="73"/>
      <c r="L93" s="73"/>
      <c r="M93" s="73"/>
      <c r="N93" s="106"/>
      <c r="O93" s="100"/>
      <c r="P93" s="100"/>
      <c r="Q93" s="100"/>
      <c r="R93" s="100"/>
      <c r="S93" s="100"/>
      <c r="T93" s="100"/>
      <c r="U93" s="100"/>
      <c r="V93" s="100"/>
      <c r="W93" s="100"/>
      <c r="X93" s="100"/>
      <c r="Y93" s="103"/>
      <c r="Z93" s="103"/>
      <c r="AA93" s="103"/>
      <c r="AB93" s="103"/>
      <c r="AC93" s="103"/>
      <c r="AD93" s="99"/>
      <c r="AE93" s="105"/>
      <c r="AF93" s="103"/>
      <c r="AG93" s="103"/>
      <c r="AH93" s="103"/>
      <c r="AI93" s="103"/>
      <c r="AJ93" s="103"/>
      <c r="AK93" s="103"/>
      <c r="AL93" s="103"/>
      <c r="AM93" s="103"/>
      <c r="AN93" s="103"/>
      <c r="AO93" s="103"/>
      <c r="AP93" s="101"/>
      <c r="AQ93" s="101"/>
      <c r="AR93" s="101"/>
      <c r="AS93" s="101"/>
      <c r="AT93" s="100"/>
      <c r="AU93" s="99"/>
    </row>
    <row r="94" spans="1:48" ht="15.75" x14ac:dyDescent="0.25">
      <c r="A94" s="88" t="s">
        <v>196</v>
      </c>
      <c r="B94" s="73" t="s">
        <v>194</v>
      </c>
      <c r="C94" s="73" t="s">
        <v>193</v>
      </c>
      <c r="D94" s="73"/>
      <c r="E94" s="73"/>
      <c r="F94" s="73"/>
      <c r="G94" s="73"/>
      <c r="L94" s="73"/>
      <c r="M94" s="73"/>
      <c r="N94" s="106"/>
      <c r="O94" s="100"/>
      <c r="P94" s="100"/>
      <c r="Q94" s="100"/>
      <c r="R94" s="100"/>
      <c r="S94" s="100"/>
      <c r="T94" s="100"/>
      <c r="U94" s="100"/>
      <c r="V94" s="100"/>
      <c r="W94" s="100"/>
      <c r="X94" s="100"/>
      <c r="Y94" s="103"/>
      <c r="Z94" s="103"/>
      <c r="AA94" s="103"/>
      <c r="AB94" s="103"/>
      <c r="AC94" s="103"/>
      <c r="AD94" s="99"/>
      <c r="AE94" s="105">
        <v>3</v>
      </c>
      <c r="AF94" s="103"/>
      <c r="AG94" s="103"/>
      <c r="AH94" s="103"/>
      <c r="AI94" s="103"/>
      <c r="AJ94" s="103">
        <v>3</v>
      </c>
      <c r="AK94" s="103">
        <v>3</v>
      </c>
      <c r="AL94" s="103"/>
      <c r="AM94" s="103"/>
      <c r="AN94" s="103">
        <v>3</v>
      </c>
      <c r="AO94" s="103"/>
      <c r="AP94" s="101"/>
      <c r="AQ94" s="101"/>
      <c r="AR94" s="101"/>
      <c r="AS94" s="101"/>
      <c r="AT94" s="100"/>
      <c r="AU94" s="99"/>
    </row>
    <row r="95" spans="1:48" ht="15.75" x14ac:dyDescent="0.25">
      <c r="A95" s="88"/>
      <c r="B95" s="73"/>
      <c r="C95" s="73"/>
      <c r="D95" s="73"/>
      <c r="E95" s="73"/>
      <c r="F95" s="73"/>
      <c r="G95" s="73"/>
      <c r="L95" s="73"/>
      <c r="M95" s="73"/>
      <c r="N95" s="104"/>
      <c r="O95" s="103"/>
      <c r="P95" s="103"/>
      <c r="Q95" s="103"/>
      <c r="R95" s="103"/>
      <c r="S95" s="103"/>
      <c r="T95" s="103"/>
      <c r="U95" s="103"/>
      <c r="V95" s="103"/>
      <c r="W95" s="103"/>
      <c r="X95" s="103"/>
      <c r="Y95" s="103"/>
      <c r="Z95" s="103"/>
      <c r="AA95" s="103"/>
      <c r="AB95" s="103"/>
      <c r="AC95" s="103"/>
      <c r="AD95" s="99"/>
      <c r="AE95" s="102"/>
      <c r="AF95" s="101"/>
      <c r="AG95" s="101"/>
      <c r="AH95" s="101"/>
      <c r="AI95" s="101"/>
      <c r="AJ95" s="101"/>
      <c r="AK95" s="101"/>
      <c r="AL95" s="101"/>
      <c r="AM95" s="101"/>
      <c r="AN95" s="101"/>
      <c r="AO95" s="101"/>
      <c r="AP95" s="101"/>
      <c r="AQ95" s="101"/>
      <c r="AR95" s="101"/>
      <c r="AS95" s="101"/>
      <c r="AT95" s="100"/>
      <c r="AU95" s="99"/>
    </row>
    <row r="96" spans="1:48" ht="15.75" x14ac:dyDescent="0.25">
      <c r="A96" s="88" t="s">
        <v>195</v>
      </c>
      <c r="B96" s="73" t="s">
        <v>194</v>
      </c>
      <c r="C96" s="73" t="s">
        <v>193</v>
      </c>
      <c r="D96" s="73"/>
      <c r="E96" s="73"/>
      <c r="F96" s="76">
        <v>40</v>
      </c>
      <c r="G96" s="73"/>
      <c r="L96" s="73"/>
      <c r="M96" s="73"/>
      <c r="N96" s="104"/>
      <c r="O96" s="103"/>
      <c r="P96" s="103"/>
      <c r="Q96" s="103"/>
      <c r="R96" s="103"/>
      <c r="S96" s="103"/>
      <c r="T96" s="103"/>
      <c r="U96" s="103"/>
      <c r="V96" s="103"/>
      <c r="W96" s="103"/>
      <c r="X96" s="103"/>
      <c r="Y96" s="103"/>
      <c r="Z96" s="103"/>
      <c r="AA96" s="103"/>
      <c r="AB96" s="103"/>
      <c r="AC96" s="103"/>
      <c r="AD96" s="99"/>
      <c r="AE96" s="102"/>
      <c r="AF96" s="101"/>
      <c r="AG96" s="101"/>
      <c r="AH96" s="101"/>
      <c r="AI96" s="101"/>
      <c r="AJ96" s="101"/>
      <c r="AK96" s="101"/>
      <c r="AL96" s="101"/>
      <c r="AM96" s="101"/>
      <c r="AN96" s="101"/>
      <c r="AO96" s="101"/>
      <c r="AP96" s="101"/>
      <c r="AQ96" s="101"/>
      <c r="AR96" s="101"/>
      <c r="AS96" s="101"/>
      <c r="AT96" s="100"/>
      <c r="AU96" s="99"/>
    </row>
    <row r="97" spans="1:48" ht="15.75" x14ac:dyDescent="0.25">
      <c r="A97" s="82"/>
      <c r="B97" s="82"/>
      <c r="C97" s="82"/>
      <c r="D97" s="82"/>
      <c r="E97" s="82"/>
      <c r="F97" s="82"/>
      <c r="G97" s="82"/>
      <c r="H97" s="82"/>
      <c r="I97" s="82"/>
      <c r="J97" s="82"/>
      <c r="K97" s="82"/>
      <c r="L97" s="82"/>
      <c r="M97" s="82"/>
      <c r="N97" s="83"/>
      <c r="O97" s="82"/>
      <c r="P97" s="82"/>
      <c r="Q97" s="82"/>
      <c r="R97" s="82"/>
      <c r="S97" s="82"/>
      <c r="T97" s="82"/>
      <c r="U97" s="82"/>
      <c r="V97" s="82"/>
      <c r="W97" s="82"/>
      <c r="X97" s="82"/>
      <c r="Y97" s="82"/>
      <c r="Z97" s="82"/>
      <c r="AA97" s="82"/>
      <c r="AB97" s="82"/>
      <c r="AC97" s="81"/>
      <c r="AD97" s="80"/>
      <c r="AE97" s="79"/>
      <c r="AF97" s="79"/>
      <c r="AG97" s="79"/>
      <c r="AH97" s="79"/>
      <c r="AI97" s="79"/>
      <c r="AJ97" s="79"/>
      <c r="AK97" s="79"/>
      <c r="AL97" s="79"/>
      <c r="AM97" s="79"/>
      <c r="AN97" s="79"/>
      <c r="AO97" s="79"/>
      <c r="AP97" s="79"/>
      <c r="AQ97" s="79"/>
      <c r="AR97" s="79"/>
      <c r="AS97" s="79"/>
      <c r="AT97" s="79"/>
      <c r="AU97" s="78"/>
      <c r="AV97" s="77"/>
    </row>
    <row r="98" spans="1:48" ht="15.75" x14ac:dyDescent="0.25">
      <c r="A98" s="82"/>
      <c r="B98" s="82"/>
      <c r="C98" s="82"/>
      <c r="D98" s="82"/>
      <c r="E98" s="82"/>
      <c r="F98" s="82"/>
      <c r="G98" s="82"/>
      <c r="H98" s="82"/>
      <c r="I98" s="82"/>
      <c r="J98" s="82"/>
      <c r="K98" s="82"/>
      <c r="L98" s="82"/>
      <c r="M98" s="82"/>
      <c r="N98" s="83"/>
      <c r="O98" s="82"/>
      <c r="P98" s="82"/>
      <c r="Q98" s="82"/>
      <c r="R98" s="82"/>
      <c r="S98" s="82"/>
      <c r="T98" s="82"/>
      <c r="U98" s="82"/>
      <c r="V98" s="82"/>
      <c r="W98" s="82"/>
      <c r="X98" s="82"/>
      <c r="Y98" s="82"/>
      <c r="Z98" s="82"/>
      <c r="AA98" s="82"/>
      <c r="AB98" s="82"/>
      <c r="AC98" s="81"/>
      <c r="AD98" s="80"/>
      <c r="AE98" s="79"/>
      <c r="AF98" s="79"/>
      <c r="AG98" s="79"/>
      <c r="AH98" s="79"/>
      <c r="AI98" s="79"/>
      <c r="AJ98" s="79"/>
      <c r="AK98" s="79"/>
      <c r="AL98" s="79"/>
      <c r="AM98" s="79"/>
      <c r="AN98" s="79"/>
      <c r="AO98" s="79"/>
      <c r="AP98" s="79"/>
      <c r="AQ98" s="79"/>
      <c r="AR98" s="79"/>
      <c r="AS98" s="79"/>
      <c r="AT98" s="79"/>
      <c r="AU98" s="78"/>
      <c r="AV98" s="77"/>
    </row>
    <row r="99" spans="1:48" ht="15.75" x14ac:dyDescent="0.25">
      <c r="A99" s="73"/>
      <c r="C99" s="73"/>
      <c r="D99" s="76"/>
      <c r="E99" s="76"/>
      <c r="F99" s="76"/>
      <c r="G99" s="97"/>
      <c r="H99" s="94"/>
      <c r="I99" s="94"/>
      <c r="J99" s="94"/>
      <c r="K99" s="94"/>
      <c r="L99" s="73"/>
      <c r="M99" s="73"/>
      <c r="N99" s="87"/>
      <c r="O99" s="73"/>
      <c r="P99" s="73"/>
      <c r="Q99" s="73"/>
      <c r="R99" s="73"/>
      <c r="S99" s="73"/>
      <c r="T99" s="73"/>
      <c r="U99" s="73"/>
      <c r="V99" s="73"/>
      <c r="W99" s="73"/>
      <c r="X99" s="73"/>
      <c r="Y99" s="73"/>
      <c r="Z99" s="73"/>
      <c r="AA99" s="73"/>
      <c r="AB99" s="73"/>
      <c r="AC99" s="73"/>
      <c r="AD99" s="86" t="s">
        <v>192</v>
      </c>
      <c r="AE99" s="95">
        <f t="shared" ref="AE99:AS99" si="12">AE81+SUM(AE86:AE96)</f>
        <v>143</v>
      </c>
      <c r="AF99" s="98">
        <f t="shared" si="12"/>
        <v>114</v>
      </c>
      <c r="AG99" s="98">
        <f t="shared" si="12"/>
        <v>6</v>
      </c>
      <c r="AH99" s="98">
        <f t="shared" si="12"/>
        <v>65</v>
      </c>
      <c r="AI99" s="98">
        <f t="shared" si="12"/>
        <v>78</v>
      </c>
      <c r="AJ99" s="98">
        <f t="shared" si="12"/>
        <v>63</v>
      </c>
      <c r="AK99" s="98">
        <f t="shared" si="12"/>
        <v>115</v>
      </c>
      <c r="AL99" s="98">
        <f t="shared" si="12"/>
        <v>75</v>
      </c>
      <c r="AM99" s="98">
        <f t="shared" si="12"/>
        <v>48</v>
      </c>
      <c r="AN99" s="98">
        <f t="shared" si="12"/>
        <v>111</v>
      </c>
      <c r="AO99" s="98">
        <f t="shared" si="12"/>
        <v>120</v>
      </c>
      <c r="AP99" s="98">
        <f t="shared" si="12"/>
        <v>32</v>
      </c>
      <c r="AQ99" s="98">
        <f t="shared" si="12"/>
        <v>102</v>
      </c>
      <c r="AR99" s="98">
        <f t="shared" si="12"/>
        <v>64</v>
      </c>
      <c r="AS99" s="98">
        <f t="shared" si="12"/>
        <v>0</v>
      </c>
      <c r="AT99" s="67"/>
      <c r="AU99" s="84"/>
    </row>
    <row r="100" spans="1:48" ht="15.75" x14ac:dyDescent="0.25">
      <c r="A100" s="73"/>
      <c r="C100" s="73"/>
      <c r="D100" s="76"/>
      <c r="E100" s="76"/>
      <c r="F100" s="76"/>
      <c r="G100" s="97"/>
      <c r="H100" s="94"/>
      <c r="I100" s="94"/>
      <c r="J100" s="94"/>
      <c r="K100" s="94"/>
      <c r="L100" s="73"/>
      <c r="M100" s="73"/>
      <c r="N100" s="87"/>
      <c r="O100" s="73"/>
      <c r="P100" s="73"/>
      <c r="Q100" s="73"/>
      <c r="R100" s="73"/>
      <c r="S100" s="73"/>
      <c r="T100" s="73"/>
      <c r="U100" s="73"/>
      <c r="V100" s="73"/>
      <c r="W100" s="73"/>
      <c r="X100" s="73"/>
      <c r="Y100" s="73"/>
      <c r="Z100" s="73"/>
      <c r="AA100" s="73"/>
      <c r="AB100" s="73"/>
      <c r="AC100" s="73"/>
      <c r="AD100" s="84"/>
      <c r="AE100" s="95"/>
      <c r="AF100" s="95"/>
      <c r="AG100" s="95"/>
      <c r="AH100" s="95"/>
      <c r="AI100" s="95"/>
      <c r="AJ100" s="95"/>
      <c r="AK100" s="95"/>
      <c r="AL100" s="95"/>
      <c r="AM100" s="95"/>
      <c r="AN100" s="95"/>
      <c r="AO100" s="95"/>
      <c r="AP100" s="95"/>
      <c r="AQ100" s="95"/>
      <c r="AR100" s="95"/>
      <c r="AS100" s="95"/>
      <c r="AT100" s="67"/>
      <c r="AU100" s="84"/>
    </row>
    <row r="101" spans="1:48" ht="15.75" x14ac:dyDescent="0.25">
      <c r="A101" s="90" t="s">
        <v>191</v>
      </c>
      <c r="B101" s="90"/>
      <c r="C101" s="90"/>
      <c r="D101" s="90"/>
      <c r="E101" s="90"/>
      <c r="F101" s="90"/>
      <c r="G101" s="90"/>
      <c r="H101" s="90"/>
      <c r="I101" s="90"/>
      <c r="J101" s="90"/>
      <c r="K101" s="90"/>
      <c r="L101" s="90"/>
      <c r="M101" s="90"/>
      <c r="N101" s="91"/>
      <c r="O101" s="90"/>
      <c r="P101" s="90"/>
      <c r="Q101" s="90"/>
      <c r="R101" s="90"/>
      <c r="S101" s="90"/>
      <c r="T101" s="90"/>
      <c r="U101" s="90"/>
      <c r="V101" s="90"/>
      <c r="W101" s="90"/>
      <c r="X101" s="90"/>
      <c r="Y101" s="90"/>
      <c r="Z101" s="90"/>
      <c r="AA101" s="90"/>
      <c r="AB101" s="90"/>
      <c r="AC101" s="90"/>
      <c r="AD101" s="89"/>
      <c r="AE101" s="90"/>
      <c r="AF101" s="90"/>
      <c r="AG101" s="90"/>
      <c r="AH101" s="90"/>
      <c r="AI101" s="90"/>
      <c r="AJ101" s="90"/>
      <c r="AK101" s="90"/>
      <c r="AL101" s="90"/>
      <c r="AM101" s="90"/>
      <c r="AN101" s="90"/>
      <c r="AO101" s="90"/>
      <c r="AP101" s="90"/>
      <c r="AQ101" s="90"/>
      <c r="AR101" s="90"/>
      <c r="AS101" s="90"/>
      <c r="AT101" s="90"/>
      <c r="AU101" s="89"/>
    </row>
    <row r="102" spans="1:48" ht="15.75" x14ac:dyDescent="0.25">
      <c r="A102" s="73"/>
      <c r="C102" s="73"/>
      <c r="D102" s="76"/>
      <c r="E102" s="76"/>
      <c r="F102" s="76"/>
      <c r="G102" s="97"/>
      <c r="H102" s="94"/>
      <c r="I102" s="94"/>
      <c r="J102" s="94"/>
      <c r="K102" s="94"/>
      <c r="L102" s="73"/>
      <c r="M102" s="73"/>
      <c r="N102" s="87"/>
      <c r="O102" s="73"/>
      <c r="P102" s="73"/>
      <c r="Q102" s="73"/>
      <c r="R102" s="73"/>
      <c r="S102" s="73"/>
      <c r="T102" s="73"/>
      <c r="U102" s="73"/>
      <c r="V102" s="73"/>
      <c r="W102" s="73"/>
      <c r="X102" s="73"/>
      <c r="Y102" s="73"/>
      <c r="Z102" s="73"/>
      <c r="AA102" s="73"/>
      <c r="AB102" s="73"/>
      <c r="AC102" s="73"/>
      <c r="AD102" s="84"/>
      <c r="AE102" s="95"/>
      <c r="AF102" s="95"/>
      <c r="AG102" s="95"/>
      <c r="AH102" s="95"/>
      <c r="AI102" s="95"/>
      <c r="AJ102" s="95"/>
      <c r="AK102" s="95"/>
      <c r="AL102" s="95"/>
      <c r="AM102" s="95"/>
      <c r="AN102" s="95"/>
      <c r="AO102" s="95"/>
      <c r="AP102" s="95"/>
      <c r="AQ102" s="95"/>
      <c r="AR102" s="95"/>
      <c r="AS102" s="95"/>
      <c r="AT102" s="93"/>
      <c r="AU102" s="92"/>
    </row>
    <row r="103" spans="1:48" ht="15.75" x14ac:dyDescent="0.25">
      <c r="A103" s="88" t="s">
        <v>190</v>
      </c>
      <c r="B103" s="73" t="s">
        <v>189</v>
      </c>
      <c r="C103" s="73"/>
      <c r="D103" s="76"/>
      <c r="E103" s="76"/>
      <c r="F103" s="76">
        <v>65</v>
      </c>
      <c r="G103" s="97"/>
      <c r="H103" s="94"/>
      <c r="I103" s="94"/>
      <c r="J103" s="94"/>
      <c r="K103" s="94"/>
      <c r="L103" s="73"/>
      <c r="M103" s="73"/>
      <c r="N103" s="87"/>
      <c r="O103" s="73"/>
      <c r="P103" s="73"/>
      <c r="Q103" s="73"/>
      <c r="R103" s="73"/>
      <c r="S103" s="73"/>
      <c r="T103" s="73"/>
      <c r="U103" s="73"/>
      <c r="V103" s="73"/>
      <c r="W103" s="73"/>
      <c r="X103" s="73"/>
      <c r="Y103" s="73"/>
      <c r="Z103" s="73"/>
      <c r="AA103" s="73"/>
      <c r="AB103" s="73"/>
      <c r="AC103" s="73"/>
      <c r="AD103" s="84"/>
      <c r="AE103" s="95" t="s">
        <v>174</v>
      </c>
      <c r="AF103" s="95"/>
      <c r="AG103" s="95"/>
      <c r="AH103" s="95"/>
      <c r="AI103" s="95"/>
      <c r="AJ103" s="95"/>
      <c r="AK103" s="95"/>
      <c r="AL103" s="95"/>
      <c r="AM103" s="95"/>
      <c r="AN103" s="95"/>
      <c r="AO103" s="95"/>
      <c r="AP103" s="95"/>
      <c r="AQ103" s="95"/>
      <c r="AR103" s="95"/>
      <c r="AS103" s="95"/>
      <c r="AT103" s="93"/>
      <c r="AU103" s="92"/>
    </row>
    <row r="104" spans="1:48" ht="15.75" x14ac:dyDescent="0.25">
      <c r="A104" s="73"/>
      <c r="B104" s="73" t="s">
        <v>188</v>
      </c>
      <c r="C104" s="73"/>
      <c r="D104" s="76"/>
      <c r="E104" s="76"/>
      <c r="F104" s="76">
        <v>10</v>
      </c>
      <c r="G104" s="73"/>
      <c r="H104" s="73"/>
      <c r="I104" s="73"/>
      <c r="J104" s="73"/>
      <c r="K104" s="73"/>
      <c r="L104" s="73"/>
      <c r="M104" s="73"/>
      <c r="N104" s="87"/>
      <c r="O104" s="73"/>
      <c r="P104" s="73"/>
      <c r="Q104" s="73"/>
      <c r="R104" s="73"/>
      <c r="S104" s="73"/>
      <c r="T104" s="73"/>
      <c r="U104" s="73"/>
      <c r="V104" s="73"/>
      <c r="W104" s="73"/>
      <c r="X104" s="73"/>
      <c r="Y104" s="73"/>
      <c r="Z104" s="73"/>
      <c r="AA104" s="73"/>
      <c r="AB104" s="73"/>
      <c r="AC104" s="73"/>
      <c r="AD104" s="84"/>
      <c r="AE104" s="95"/>
      <c r="AF104" s="94" t="s">
        <v>174</v>
      </c>
      <c r="AG104" s="94"/>
      <c r="AH104" s="94"/>
      <c r="AI104" s="94"/>
      <c r="AJ104" s="94"/>
      <c r="AK104" s="94"/>
      <c r="AL104" s="94"/>
      <c r="AM104" s="94"/>
      <c r="AN104" s="94"/>
      <c r="AO104" s="94"/>
      <c r="AP104" s="94"/>
      <c r="AQ104" s="94"/>
      <c r="AR104" s="94"/>
      <c r="AS104" s="94"/>
      <c r="AT104" s="93"/>
      <c r="AU104" s="92"/>
    </row>
    <row r="105" spans="1:48" ht="15.75" x14ac:dyDescent="0.25">
      <c r="A105" s="73"/>
      <c r="B105" s="73" t="s">
        <v>167</v>
      </c>
      <c r="C105" s="73"/>
      <c r="D105" s="76"/>
      <c r="E105" s="76"/>
      <c r="F105" s="76"/>
      <c r="G105" s="73"/>
      <c r="H105" s="73"/>
      <c r="I105" s="73"/>
      <c r="J105" s="73"/>
      <c r="K105" s="73"/>
      <c r="L105" s="73"/>
      <c r="M105" s="73"/>
      <c r="N105" s="87"/>
      <c r="O105" s="73"/>
      <c r="P105" s="73"/>
      <c r="Q105" s="73"/>
      <c r="R105" s="73"/>
      <c r="S105" s="73"/>
      <c r="T105" s="73"/>
      <c r="U105" s="73"/>
      <c r="V105" s="73"/>
      <c r="W105" s="73"/>
      <c r="X105" s="73"/>
      <c r="Y105" s="73"/>
      <c r="Z105" s="73"/>
      <c r="AA105" s="73"/>
      <c r="AB105" s="73"/>
      <c r="AC105" s="73"/>
      <c r="AD105" s="84"/>
      <c r="AE105" s="95"/>
      <c r="AF105" s="94"/>
      <c r="AG105" s="94"/>
      <c r="AH105" s="94"/>
      <c r="AI105" s="94"/>
      <c r="AJ105" s="94"/>
      <c r="AK105" s="94"/>
      <c r="AL105" s="94"/>
      <c r="AM105" s="94"/>
      <c r="AN105" s="94"/>
      <c r="AO105" s="94"/>
      <c r="AP105" s="94"/>
      <c r="AQ105" s="94"/>
      <c r="AR105" s="94"/>
      <c r="AS105" s="94"/>
      <c r="AT105" s="93"/>
      <c r="AU105" s="92"/>
    </row>
    <row r="106" spans="1:48" ht="15.75" x14ac:dyDescent="0.25">
      <c r="A106" s="73"/>
      <c r="B106" s="73"/>
      <c r="C106" s="73"/>
      <c r="D106" s="76"/>
      <c r="E106" s="76"/>
      <c r="F106" s="76"/>
      <c r="G106" s="73"/>
      <c r="H106" s="73"/>
      <c r="I106" s="73"/>
      <c r="J106" s="73"/>
      <c r="K106" s="73"/>
      <c r="L106" s="73"/>
      <c r="M106" s="73"/>
      <c r="N106" s="87"/>
      <c r="O106" s="73"/>
      <c r="P106" s="73"/>
      <c r="Q106" s="73"/>
      <c r="R106" s="73"/>
      <c r="S106" s="73"/>
      <c r="T106" s="73"/>
      <c r="U106" s="73"/>
      <c r="V106" s="73"/>
      <c r="W106" s="73"/>
      <c r="X106" s="73"/>
      <c r="Y106" s="73"/>
      <c r="Z106" s="73"/>
      <c r="AA106" s="73"/>
      <c r="AB106" s="73"/>
      <c r="AC106" s="73"/>
      <c r="AD106" s="84"/>
      <c r="AE106" s="95"/>
      <c r="AF106" s="94"/>
      <c r="AG106" s="94"/>
      <c r="AH106" s="94"/>
      <c r="AI106" s="94"/>
      <c r="AJ106" s="94"/>
      <c r="AK106" s="94"/>
      <c r="AL106" s="94"/>
      <c r="AM106" s="94"/>
      <c r="AN106" s="94"/>
      <c r="AO106" s="94"/>
      <c r="AP106" s="94"/>
      <c r="AQ106" s="94"/>
      <c r="AR106" s="94"/>
      <c r="AS106" s="94"/>
      <c r="AT106" s="93"/>
      <c r="AU106" s="92"/>
    </row>
    <row r="107" spans="1:48" ht="15.75" x14ac:dyDescent="0.25">
      <c r="A107" s="88" t="s">
        <v>187</v>
      </c>
      <c r="B107" s="73"/>
      <c r="C107" s="73"/>
      <c r="D107" s="76"/>
      <c r="E107" s="76"/>
      <c r="F107" s="76"/>
      <c r="G107" s="73"/>
      <c r="H107" s="73"/>
      <c r="I107" s="73"/>
      <c r="J107" s="73"/>
      <c r="K107" s="73"/>
      <c r="L107" s="73"/>
      <c r="M107" s="73"/>
      <c r="N107" s="87"/>
      <c r="O107" s="73"/>
      <c r="P107" s="73"/>
      <c r="Q107" s="73"/>
      <c r="R107" s="73"/>
      <c r="S107" s="73"/>
      <c r="T107" s="73"/>
      <c r="U107" s="73"/>
      <c r="V107" s="73"/>
      <c r="W107" s="73"/>
      <c r="X107" s="73"/>
      <c r="Y107" s="73"/>
      <c r="Z107" s="73"/>
      <c r="AA107" s="73"/>
      <c r="AB107" s="73"/>
      <c r="AC107" s="73"/>
      <c r="AD107" s="84"/>
      <c r="AE107" s="95"/>
      <c r="AF107" s="94"/>
      <c r="AG107" s="94"/>
      <c r="AH107" s="94" t="s">
        <v>174</v>
      </c>
      <c r="AI107" s="94"/>
      <c r="AJ107" s="94"/>
      <c r="AK107" s="94"/>
      <c r="AL107" s="94"/>
      <c r="AM107" s="94"/>
      <c r="AN107" s="94"/>
      <c r="AO107" s="94"/>
      <c r="AP107" s="94"/>
      <c r="AQ107" s="94"/>
      <c r="AR107" s="94"/>
      <c r="AS107" s="94"/>
      <c r="AT107" s="93"/>
      <c r="AU107" s="92"/>
    </row>
    <row r="108" spans="1:48" ht="15.75" x14ac:dyDescent="0.25">
      <c r="A108" s="88" t="s">
        <v>186</v>
      </c>
      <c r="B108" s="73"/>
      <c r="C108" s="73"/>
      <c r="D108" s="76"/>
      <c r="E108" s="76"/>
      <c r="F108" s="76"/>
      <c r="G108" s="73"/>
      <c r="H108" s="73"/>
      <c r="I108" s="73"/>
      <c r="J108" s="73"/>
      <c r="K108" s="73"/>
      <c r="L108" s="73"/>
      <c r="M108" s="73"/>
      <c r="N108" s="87"/>
      <c r="O108" s="73"/>
      <c r="P108" s="73"/>
      <c r="Q108" s="73"/>
      <c r="R108" s="73"/>
      <c r="S108" s="73"/>
      <c r="T108" s="73"/>
      <c r="U108" s="73"/>
      <c r="V108" s="73"/>
      <c r="W108" s="73"/>
      <c r="X108" s="73"/>
      <c r="Y108" s="73"/>
      <c r="Z108" s="73"/>
      <c r="AA108" s="73"/>
      <c r="AB108" s="73"/>
      <c r="AC108" s="73"/>
      <c r="AD108" s="84"/>
      <c r="AE108" s="95"/>
      <c r="AF108" s="94"/>
      <c r="AG108" s="94"/>
      <c r="AH108" s="94"/>
      <c r="AI108" s="94" t="s">
        <v>174</v>
      </c>
      <c r="AJ108" s="94"/>
      <c r="AK108" s="94"/>
      <c r="AL108" s="94"/>
      <c r="AM108" s="94"/>
      <c r="AN108" s="94"/>
      <c r="AO108" s="94"/>
      <c r="AP108" s="94"/>
      <c r="AQ108" s="94"/>
      <c r="AR108" s="94"/>
      <c r="AS108" s="94"/>
      <c r="AT108" s="93"/>
      <c r="AU108" s="92"/>
    </row>
    <row r="109" spans="1:48" ht="15.75" x14ac:dyDescent="0.25">
      <c r="A109" s="73" t="s">
        <v>167</v>
      </c>
      <c r="B109" s="73"/>
      <c r="C109" s="73"/>
      <c r="D109" s="76"/>
      <c r="E109" s="76"/>
      <c r="F109" s="76"/>
      <c r="G109" s="73"/>
      <c r="H109" s="73"/>
      <c r="I109" s="73"/>
      <c r="J109" s="73"/>
      <c r="K109" s="73"/>
      <c r="L109" s="73"/>
      <c r="M109" s="73"/>
      <c r="N109" s="87"/>
      <c r="O109" s="73"/>
      <c r="P109" s="73"/>
      <c r="Q109" s="73"/>
      <c r="R109" s="73"/>
      <c r="S109" s="73"/>
      <c r="T109" s="73"/>
      <c r="U109" s="73"/>
      <c r="V109" s="73"/>
      <c r="W109" s="73"/>
      <c r="X109" s="73"/>
      <c r="Y109" s="73"/>
      <c r="Z109" s="73"/>
      <c r="AA109" s="73"/>
      <c r="AB109" s="73"/>
      <c r="AC109" s="73"/>
      <c r="AD109" s="84"/>
      <c r="AE109" s="95"/>
      <c r="AF109" s="94"/>
      <c r="AG109" s="94"/>
      <c r="AH109" s="94"/>
      <c r="AI109" s="94"/>
      <c r="AJ109" s="94"/>
      <c r="AK109" s="94"/>
      <c r="AL109" s="94"/>
      <c r="AM109" s="94"/>
      <c r="AN109" s="94"/>
      <c r="AO109" s="94"/>
      <c r="AP109" s="94"/>
      <c r="AQ109" s="94"/>
      <c r="AR109" s="94"/>
      <c r="AS109" s="94"/>
      <c r="AT109" s="93"/>
      <c r="AU109" s="92"/>
    </row>
    <row r="110" spans="1:48" ht="15.75" x14ac:dyDescent="0.25">
      <c r="A110" s="73"/>
      <c r="B110" s="73"/>
      <c r="C110" s="73"/>
      <c r="D110" s="76"/>
      <c r="E110" s="76"/>
      <c r="F110" s="76"/>
      <c r="G110" s="73"/>
      <c r="H110" s="73"/>
      <c r="I110" s="73"/>
      <c r="J110" s="73"/>
      <c r="K110" s="73"/>
      <c r="L110" s="73"/>
      <c r="M110" s="73"/>
      <c r="N110" s="87"/>
      <c r="O110" s="73"/>
      <c r="P110" s="73"/>
      <c r="Q110" s="73"/>
      <c r="R110" s="73"/>
      <c r="S110" s="73"/>
      <c r="T110" s="73"/>
      <c r="U110" s="73"/>
      <c r="V110" s="73"/>
      <c r="W110" s="73"/>
      <c r="X110" s="73"/>
      <c r="Y110" s="73"/>
      <c r="Z110" s="73"/>
      <c r="AA110" s="73"/>
      <c r="AB110" s="73"/>
      <c r="AC110" s="73"/>
      <c r="AD110" s="84"/>
      <c r="AE110" s="95"/>
      <c r="AF110" s="94"/>
      <c r="AG110" s="94"/>
      <c r="AH110" s="94"/>
      <c r="AI110" s="94"/>
      <c r="AJ110" s="94"/>
      <c r="AK110" s="94"/>
      <c r="AL110" s="94"/>
      <c r="AM110" s="94"/>
      <c r="AN110" s="94"/>
      <c r="AO110" s="94"/>
      <c r="AP110" s="94"/>
      <c r="AQ110" s="94"/>
      <c r="AR110" s="94"/>
      <c r="AS110" s="94"/>
      <c r="AT110" s="93"/>
      <c r="AU110" s="92"/>
    </row>
    <row r="111" spans="1:48" ht="31.5" x14ac:dyDescent="0.25">
      <c r="A111" s="96" t="s">
        <v>185</v>
      </c>
      <c r="B111" s="73" t="s">
        <v>184</v>
      </c>
      <c r="C111" s="73"/>
      <c r="D111" s="76"/>
      <c r="E111" s="76"/>
      <c r="F111" s="76"/>
      <c r="G111" s="73"/>
      <c r="H111" s="73"/>
      <c r="I111" s="73"/>
      <c r="J111" s="73"/>
      <c r="K111" s="73"/>
      <c r="L111" s="73"/>
      <c r="M111" s="73"/>
      <c r="N111" s="87"/>
      <c r="O111" s="73"/>
      <c r="P111" s="73"/>
      <c r="Q111" s="73"/>
      <c r="R111" s="73"/>
      <c r="S111" s="73"/>
      <c r="T111" s="73"/>
      <c r="U111" s="73"/>
      <c r="V111" s="73"/>
      <c r="W111" s="73"/>
      <c r="X111" s="73"/>
      <c r="Y111" s="73"/>
      <c r="Z111" s="73"/>
      <c r="AA111" s="73"/>
      <c r="AB111" s="73"/>
      <c r="AC111" s="73"/>
      <c r="AD111" s="84"/>
      <c r="AE111" s="95"/>
      <c r="AF111" s="94"/>
      <c r="AG111" s="94"/>
      <c r="AH111" s="94"/>
      <c r="AI111" s="94"/>
      <c r="AJ111" s="94"/>
      <c r="AK111" s="94"/>
      <c r="AL111" s="94" t="s">
        <v>174</v>
      </c>
      <c r="AM111" s="94"/>
      <c r="AN111" s="94"/>
      <c r="AO111" s="94"/>
      <c r="AP111" s="94"/>
      <c r="AQ111" s="94"/>
      <c r="AR111" s="94"/>
      <c r="AS111" s="94"/>
      <c r="AT111" s="93"/>
      <c r="AU111" s="92"/>
    </row>
    <row r="112" spans="1:48" ht="31.5" x14ac:dyDescent="0.25">
      <c r="A112" s="96" t="s">
        <v>183</v>
      </c>
      <c r="B112" s="73"/>
      <c r="C112" s="73"/>
      <c r="D112" s="76"/>
      <c r="E112" s="76"/>
      <c r="F112" s="76"/>
      <c r="G112" s="73"/>
      <c r="H112" s="73"/>
      <c r="I112" s="73"/>
      <c r="J112" s="73"/>
      <c r="K112" s="73"/>
      <c r="L112" s="73"/>
      <c r="M112" s="73"/>
      <c r="N112" s="87"/>
      <c r="O112" s="73"/>
      <c r="P112" s="73"/>
      <c r="Q112" s="73"/>
      <c r="R112" s="73"/>
      <c r="S112" s="73"/>
      <c r="T112" s="73"/>
      <c r="U112" s="73"/>
      <c r="V112" s="73"/>
      <c r="W112" s="73"/>
      <c r="X112" s="73"/>
      <c r="Y112" s="73"/>
      <c r="Z112" s="73"/>
      <c r="AA112" s="73"/>
      <c r="AB112" s="73"/>
      <c r="AC112" s="73"/>
      <c r="AD112" s="84"/>
      <c r="AE112" s="95"/>
      <c r="AF112" s="94"/>
      <c r="AG112" s="94"/>
      <c r="AH112" s="94"/>
      <c r="AI112" s="94"/>
      <c r="AJ112" s="94"/>
      <c r="AK112" s="94"/>
      <c r="AL112" s="94"/>
      <c r="AM112" s="94"/>
      <c r="AN112" s="94"/>
      <c r="AO112" s="94"/>
      <c r="AP112" s="94"/>
      <c r="AQ112" s="94"/>
      <c r="AR112" s="94"/>
      <c r="AS112" s="94"/>
      <c r="AT112" s="93"/>
      <c r="AU112" s="92"/>
    </row>
    <row r="113" spans="1:48" ht="15.75" x14ac:dyDescent="0.25">
      <c r="A113" s="96" t="s">
        <v>182</v>
      </c>
      <c r="B113" s="73"/>
      <c r="C113" s="73"/>
      <c r="D113" s="76"/>
      <c r="E113" s="76"/>
      <c r="F113" s="76"/>
      <c r="G113" s="73" t="s">
        <v>181</v>
      </c>
      <c r="H113" s="73"/>
      <c r="I113" s="73"/>
      <c r="J113" s="73"/>
      <c r="K113" s="73"/>
      <c r="L113" s="73"/>
      <c r="M113" s="73"/>
      <c r="N113" s="87"/>
      <c r="O113" s="73"/>
      <c r="P113" s="73"/>
      <c r="Q113" s="73"/>
      <c r="R113" s="73"/>
      <c r="S113" s="73"/>
      <c r="T113" s="73"/>
      <c r="U113" s="73"/>
      <c r="V113" s="73"/>
      <c r="W113" s="73"/>
      <c r="X113" s="73"/>
      <c r="Y113" s="73"/>
      <c r="Z113" s="73"/>
      <c r="AA113" s="73"/>
      <c r="AB113" s="73"/>
      <c r="AC113" s="73"/>
      <c r="AD113" s="84"/>
      <c r="AE113" s="95"/>
      <c r="AF113" s="94"/>
      <c r="AG113" s="94"/>
      <c r="AH113" s="94"/>
      <c r="AI113" s="94" t="s">
        <v>180</v>
      </c>
      <c r="AJ113" s="94"/>
      <c r="AK113" s="94"/>
      <c r="AL113" s="94" t="s">
        <v>179</v>
      </c>
      <c r="AM113" s="94"/>
      <c r="AN113" s="94"/>
      <c r="AO113" s="94"/>
      <c r="AP113" s="94"/>
      <c r="AQ113" s="94"/>
      <c r="AR113" s="94"/>
      <c r="AS113" s="94"/>
      <c r="AT113" s="93"/>
      <c r="AU113" s="92"/>
    </row>
    <row r="114" spans="1:48" ht="15.75" x14ac:dyDescent="0.25">
      <c r="A114" s="96" t="s">
        <v>178</v>
      </c>
      <c r="B114" s="73"/>
      <c r="C114" s="73"/>
      <c r="D114" s="76"/>
      <c r="E114" s="76"/>
      <c r="F114" s="76"/>
      <c r="G114" s="73"/>
      <c r="H114" s="73"/>
      <c r="I114" s="73"/>
      <c r="J114" s="73"/>
      <c r="K114" s="73"/>
      <c r="L114" s="73"/>
      <c r="M114" s="73"/>
      <c r="N114" s="87"/>
      <c r="O114" s="73"/>
      <c r="P114" s="73"/>
      <c r="Q114" s="73"/>
      <c r="R114" s="73"/>
      <c r="S114" s="73"/>
      <c r="T114" s="73"/>
      <c r="U114" s="73"/>
      <c r="V114" s="73"/>
      <c r="W114" s="73"/>
      <c r="X114" s="73"/>
      <c r="Y114" s="73"/>
      <c r="Z114" s="73"/>
      <c r="AA114" s="73"/>
      <c r="AB114" s="73"/>
      <c r="AC114" s="73"/>
      <c r="AD114" s="84"/>
      <c r="AE114" s="95"/>
      <c r="AF114" s="94"/>
      <c r="AG114" s="94"/>
      <c r="AH114" s="94"/>
      <c r="AI114" s="94"/>
      <c r="AJ114" s="94"/>
      <c r="AK114" s="94"/>
      <c r="AL114" s="94"/>
      <c r="AM114" s="94" t="s">
        <v>174</v>
      </c>
      <c r="AN114" s="94"/>
      <c r="AO114" s="94"/>
      <c r="AP114" s="94"/>
      <c r="AQ114" s="94"/>
      <c r="AR114" s="94"/>
      <c r="AS114" s="94"/>
      <c r="AT114" s="93"/>
      <c r="AU114" s="92"/>
    </row>
    <row r="115" spans="1:48" ht="31.5" x14ac:dyDescent="0.25">
      <c r="A115" s="96" t="s">
        <v>177</v>
      </c>
      <c r="B115" s="73"/>
      <c r="C115" s="73"/>
      <c r="D115" s="76"/>
      <c r="E115" s="76"/>
      <c r="F115" s="76"/>
      <c r="G115" s="73"/>
      <c r="H115" s="73"/>
      <c r="I115" s="73"/>
      <c r="J115" s="73"/>
      <c r="K115" s="73"/>
      <c r="L115" s="73"/>
      <c r="M115" s="73"/>
      <c r="N115" s="87"/>
      <c r="O115" s="73"/>
      <c r="P115" s="73"/>
      <c r="Q115" s="73"/>
      <c r="R115" s="73"/>
      <c r="S115" s="73"/>
      <c r="T115" s="73"/>
      <c r="U115" s="73"/>
      <c r="V115" s="73"/>
      <c r="W115" s="73"/>
      <c r="X115" s="73"/>
      <c r="Y115" s="73"/>
      <c r="Z115" s="73"/>
      <c r="AA115" s="73"/>
      <c r="AB115" s="73"/>
      <c r="AC115" s="73"/>
      <c r="AD115" s="84"/>
      <c r="AE115" s="95"/>
      <c r="AF115" s="94"/>
      <c r="AG115" s="94"/>
      <c r="AH115" s="94"/>
      <c r="AI115" s="94"/>
      <c r="AJ115" s="94"/>
      <c r="AK115" s="94"/>
      <c r="AL115" s="94"/>
      <c r="AM115" s="94"/>
      <c r="AN115" s="94"/>
      <c r="AO115" s="94"/>
      <c r="AP115" s="94"/>
      <c r="AQ115" s="94"/>
      <c r="AR115" s="94"/>
      <c r="AS115" s="94"/>
      <c r="AT115" s="93"/>
      <c r="AU115" s="92"/>
    </row>
    <row r="116" spans="1:48" ht="15.75" x14ac:dyDescent="0.25">
      <c r="A116" s="96" t="s">
        <v>176</v>
      </c>
      <c r="B116" s="73"/>
      <c r="C116" s="73"/>
      <c r="D116" s="76"/>
      <c r="E116" s="76"/>
      <c r="F116" s="76"/>
      <c r="G116" s="73" t="s">
        <v>175</v>
      </c>
      <c r="H116" s="73"/>
      <c r="I116" s="73"/>
      <c r="J116" s="73"/>
      <c r="K116" s="73"/>
      <c r="L116" s="73"/>
      <c r="M116" s="73"/>
      <c r="N116" s="87"/>
      <c r="O116" s="73"/>
      <c r="P116" s="73"/>
      <c r="Q116" s="73"/>
      <c r="R116" s="73"/>
      <c r="S116" s="73"/>
      <c r="T116" s="73"/>
      <c r="U116" s="73"/>
      <c r="V116" s="73"/>
      <c r="W116" s="73"/>
      <c r="X116" s="73"/>
      <c r="Y116" s="73"/>
      <c r="Z116" s="73"/>
      <c r="AA116" s="73"/>
      <c r="AB116" s="73"/>
      <c r="AC116" s="73"/>
      <c r="AD116" s="84"/>
      <c r="AE116" s="95" t="s">
        <v>174</v>
      </c>
      <c r="AF116" s="94" t="s">
        <v>174</v>
      </c>
      <c r="AG116" s="94" t="s">
        <v>174</v>
      </c>
      <c r="AH116" s="94" t="s">
        <v>174</v>
      </c>
      <c r="AI116" s="94" t="s">
        <v>173</v>
      </c>
      <c r="AJ116" s="94"/>
      <c r="AK116" s="94"/>
      <c r="AL116" s="94"/>
      <c r="AM116" s="94"/>
      <c r="AN116" s="94"/>
      <c r="AO116" s="94"/>
      <c r="AP116" s="94"/>
      <c r="AQ116" s="94"/>
      <c r="AR116" s="94"/>
      <c r="AS116" s="94"/>
      <c r="AT116" s="93"/>
      <c r="AU116" s="92"/>
    </row>
    <row r="117" spans="1:48" ht="15.75" x14ac:dyDescent="0.25">
      <c r="A117" s="96" t="s">
        <v>19</v>
      </c>
      <c r="B117" s="73"/>
      <c r="C117" s="73"/>
      <c r="D117" s="76"/>
      <c r="E117" s="76"/>
      <c r="F117" s="76"/>
      <c r="G117" s="73"/>
      <c r="H117" s="73"/>
      <c r="I117" s="73"/>
      <c r="J117" s="73"/>
      <c r="K117" s="73"/>
      <c r="L117" s="73"/>
      <c r="M117" s="73"/>
      <c r="N117" s="87"/>
      <c r="O117" s="73"/>
      <c r="P117" s="73"/>
      <c r="Q117" s="73"/>
      <c r="R117" s="73"/>
      <c r="S117" s="73"/>
      <c r="T117" s="73"/>
      <c r="U117" s="73"/>
      <c r="V117" s="73"/>
      <c r="W117" s="73"/>
      <c r="X117" s="73"/>
      <c r="Y117" s="73"/>
      <c r="Z117" s="73"/>
      <c r="AA117" s="73"/>
      <c r="AB117" s="73"/>
      <c r="AC117" s="73"/>
      <c r="AD117" s="84"/>
      <c r="AE117" s="95"/>
      <c r="AF117" s="94"/>
      <c r="AG117" s="94"/>
      <c r="AH117" s="94"/>
      <c r="AI117" s="94"/>
      <c r="AJ117" s="94"/>
      <c r="AK117" s="94"/>
      <c r="AL117" s="94"/>
      <c r="AM117" s="94"/>
      <c r="AN117" s="94"/>
      <c r="AO117" s="94"/>
      <c r="AP117" s="94"/>
      <c r="AQ117" s="94"/>
      <c r="AR117" s="94"/>
      <c r="AS117" s="94"/>
      <c r="AT117" s="93"/>
      <c r="AU117" s="92"/>
    </row>
    <row r="118" spans="1:48" ht="15.75" x14ac:dyDescent="0.25">
      <c r="A118" s="73"/>
      <c r="B118" s="73"/>
      <c r="C118" s="73"/>
      <c r="D118" s="76"/>
      <c r="E118" s="76"/>
      <c r="F118" s="76"/>
      <c r="G118" s="73"/>
      <c r="H118" s="73"/>
      <c r="I118" s="73"/>
      <c r="J118" s="73"/>
      <c r="K118" s="73"/>
      <c r="L118" s="73"/>
      <c r="M118" s="73"/>
      <c r="N118" s="87"/>
      <c r="O118" s="73"/>
      <c r="P118" s="73"/>
      <c r="Q118" s="73"/>
      <c r="R118" s="73"/>
      <c r="S118" s="73"/>
      <c r="T118" s="73"/>
      <c r="U118" s="73"/>
      <c r="V118" s="73"/>
      <c r="W118" s="73"/>
      <c r="X118" s="73"/>
      <c r="Y118" s="73"/>
      <c r="Z118" s="73"/>
      <c r="AA118" s="73"/>
      <c r="AB118" s="73"/>
      <c r="AC118" s="73"/>
      <c r="AD118" s="84"/>
      <c r="AE118" s="95"/>
      <c r="AF118" s="94"/>
      <c r="AG118" s="94"/>
      <c r="AH118" s="94"/>
      <c r="AI118" s="94"/>
      <c r="AJ118" s="94"/>
      <c r="AK118" s="94"/>
      <c r="AL118" s="94"/>
      <c r="AM118" s="94"/>
      <c r="AN118" s="94"/>
      <c r="AO118" s="94"/>
      <c r="AP118" s="94"/>
      <c r="AQ118" s="94"/>
      <c r="AR118" s="94"/>
      <c r="AS118" s="94"/>
      <c r="AT118" s="93"/>
      <c r="AU118" s="92"/>
    </row>
    <row r="119" spans="1:48" ht="15.75" x14ac:dyDescent="0.25">
      <c r="A119" s="73" t="s">
        <v>167</v>
      </c>
      <c r="B119" s="73"/>
      <c r="C119" s="73"/>
      <c r="D119" s="76"/>
      <c r="E119" s="76"/>
      <c r="F119" s="76"/>
      <c r="G119" s="73"/>
      <c r="H119" s="73"/>
      <c r="I119" s="73"/>
      <c r="J119" s="73"/>
      <c r="K119" s="73"/>
      <c r="L119" s="73"/>
      <c r="M119" s="73"/>
      <c r="N119" s="87"/>
      <c r="O119" s="73"/>
      <c r="P119" s="73"/>
      <c r="Q119" s="73"/>
      <c r="R119" s="73"/>
      <c r="S119" s="73"/>
      <c r="T119" s="73"/>
      <c r="U119" s="73"/>
      <c r="V119" s="73"/>
      <c r="W119" s="73"/>
      <c r="X119" s="73"/>
      <c r="Y119" s="73"/>
      <c r="Z119" s="73"/>
      <c r="AA119" s="73"/>
      <c r="AB119" s="73"/>
      <c r="AC119" s="73"/>
      <c r="AD119" s="84"/>
      <c r="AE119" s="95"/>
      <c r="AF119" s="94"/>
      <c r="AG119" s="94"/>
      <c r="AH119" s="94"/>
      <c r="AI119" s="94"/>
      <c r="AJ119" s="94"/>
      <c r="AK119" s="94"/>
      <c r="AL119" s="94"/>
      <c r="AM119" s="94"/>
      <c r="AN119" s="94"/>
      <c r="AO119" s="94"/>
      <c r="AP119" s="94"/>
      <c r="AQ119" s="94"/>
      <c r="AR119" s="94"/>
      <c r="AS119" s="94"/>
      <c r="AT119" s="93"/>
      <c r="AU119" s="92"/>
    </row>
    <row r="120" spans="1:48" ht="15.75" x14ac:dyDescent="0.25">
      <c r="A120" s="73"/>
      <c r="B120" s="73"/>
      <c r="C120" s="73"/>
      <c r="D120" s="76"/>
      <c r="E120" s="76"/>
      <c r="F120" s="76"/>
      <c r="G120" s="73"/>
      <c r="H120" s="73"/>
      <c r="I120" s="73"/>
      <c r="J120" s="73"/>
      <c r="K120" s="73"/>
      <c r="L120" s="73"/>
      <c r="M120" s="73"/>
      <c r="N120" s="87"/>
      <c r="O120" s="73"/>
      <c r="P120" s="73"/>
      <c r="Q120" s="73"/>
      <c r="R120" s="73"/>
      <c r="S120" s="73"/>
      <c r="T120" s="73"/>
      <c r="U120" s="73"/>
      <c r="V120" s="73"/>
      <c r="W120" s="73"/>
      <c r="X120" s="73"/>
      <c r="Y120" s="73"/>
      <c r="Z120" s="73"/>
      <c r="AA120" s="73"/>
      <c r="AB120" s="73"/>
      <c r="AC120" s="73"/>
      <c r="AD120" s="84"/>
      <c r="AE120" s="95"/>
      <c r="AF120" s="94"/>
      <c r="AG120" s="94"/>
      <c r="AH120" s="94"/>
      <c r="AI120" s="94"/>
      <c r="AJ120" s="94"/>
      <c r="AK120" s="94"/>
      <c r="AL120" s="94"/>
      <c r="AM120" s="94"/>
      <c r="AN120" s="94"/>
      <c r="AO120" s="94"/>
      <c r="AP120" s="94"/>
      <c r="AQ120" s="94"/>
      <c r="AR120" s="94"/>
      <c r="AS120" s="94"/>
      <c r="AT120" s="93"/>
      <c r="AU120" s="92"/>
    </row>
    <row r="121" spans="1:48" ht="15.75" x14ac:dyDescent="0.25">
      <c r="A121" s="82"/>
      <c r="B121" s="82"/>
      <c r="C121" s="82"/>
      <c r="D121" s="82"/>
      <c r="E121" s="82"/>
      <c r="F121" s="82"/>
      <c r="G121" s="82"/>
      <c r="H121" s="82"/>
      <c r="I121" s="82"/>
      <c r="J121" s="82"/>
      <c r="K121" s="82"/>
      <c r="L121" s="82"/>
      <c r="M121" s="82"/>
      <c r="N121" s="83"/>
      <c r="O121" s="82"/>
      <c r="P121" s="82"/>
      <c r="Q121" s="82"/>
      <c r="R121" s="82"/>
      <c r="S121" s="82"/>
      <c r="T121" s="82"/>
      <c r="U121" s="82"/>
      <c r="V121" s="82"/>
      <c r="W121" s="82"/>
      <c r="X121" s="82"/>
      <c r="Y121" s="82"/>
      <c r="Z121" s="82"/>
      <c r="AA121" s="82"/>
      <c r="AB121" s="82"/>
      <c r="AC121" s="81"/>
      <c r="AD121" s="80"/>
      <c r="AE121" s="79"/>
      <c r="AF121" s="79"/>
      <c r="AG121" s="79"/>
      <c r="AH121" s="79"/>
      <c r="AI121" s="79"/>
      <c r="AJ121" s="79"/>
      <c r="AK121" s="79"/>
      <c r="AL121" s="79"/>
      <c r="AM121" s="79"/>
      <c r="AN121" s="79"/>
      <c r="AO121" s="79"/>
      <c r="AP121" s="79"/>
      <c r="AQ121" s="79"/>
      <c r="AR121" s="79"/>
      <c r="AS121" s="79"/>
      <c r="AT121" s="79"/>
      <c r="AU121" s="78"/>
      <c r="AV121" s="77"/>
    </row>
    <row r="122" spans="1:48" ht="15.75" x14ac:dyDescent="0.25">
      <c r="A122" s="82"/>
      <c r="B122" s="82"/>
      <c r="C122" s="82"/>
      <c r="D122" s="82"/>
      <c r="E122" s="82"/>
      <c r="F122" s="82"/>
      <c r="G122" s="82"/>
      <c r="H122" s="82"/>
      <c r="I122" s="82"/>
      <c r="J122" s="82"/>
      <c r="K122" s="82"/>
      <c r="L122" s="82"/>
      <c r="M122" s="82"/>
      <c r="N122" s="83"/>
      <c r="O122" s="82"/>
      <c r="P122" s="82"/>
      <c r="Q122" s="82"/>
      <c r="R122" s="82"/>
      <c r="S122" s="82"/>
      <c r="T122" s="82"/>
      <c r="U122" s="82"/>
      <c r="V122" s="82"/>
      <c r="W122" s="82"/>
      <c r="X122" s="82"/>
      <c r="Y122" s="82"/>
      <c r="Z122" s="82"/>
      <c r="AA122" s="82"/>
      <c r="AB122" s="82"/>
      <c r="AC122" s="81"/>
      <c r="AD122" s="80"/>
      <c r="AE122" s="79"/>
      <c r="AF122" s="79"/>
      <c r="AG122" s="79"/>
      <c r="AH122" s="79"/>
      <c r="AI122" s="79"/>
      <c r="AJ122" s="79"/>
      <c r="AK122" s="79"/>
      <c r="AL122" s="79"/>
      <c r="AM122" s="79"/>
      <c r="AN122" s="79"/>
      <c r="AO122" s="79"/>
      <c r="AP122" s="79"/>
      <c r="AQ122" s="79"/>
      <c r="AR122" s="79"/>
      <c r="AS122" s="79"/>
      <c r="AT122" s="79"/>
      <c r="AU122" s="78"/>
      <c r="AV122" s="77"/>
    </row>
    <row r="123" spans="1:48" ht="15.75" x14ac:dyDescent="0.25">
      <c r="A123" s="73"/>
      <c r="B123" s="73"/>
      <c r="C123" s="73"/>
      <c r="D123" s="76"/>
      <c r="E123" s="76"/>
      <c r="F123" s="76"/>
      <c r="G123" s="73"/>
      <c r="H123" s="73"/>
      <c r="I123" s="73"/>
      <c r="J123" s="73"/>
      <c r="K123" s="73"/>
      <c r="L123" s="73"/>
      <c r="M123" s="73"/>
      <c r="N123" s="87"/>
      <c r="O123" s="73"/>
      <c r="P123" s="73"/>
      <c r="Q123" s="73"/>
      <c r="R123" s="73"/>
      <c r="S123" s="73"/>
      <c r="T123" s="73"/>
      <c r="U123" s="73"/>
      <c r="V123" s="73"/>
      <c r="W123" s="73"/>
      <c r="X123" s="73"/>
      <c r="Y123" s="73"/>
      <c r="Z123" s="73"/>
      <c r="AA123" s="73"/>
      <c r="AB123" s="73"/>
      <c r="AC123" s="73"/>
      <c r="AD123" s="84"/>
      <c r="AE123" s="85"/>
      <c r="AF123" s="73"/>
      <c r="AG123" s="73"/>
      <c r="AH123" s="73"/>
      <c r="AI123" s="73"/>
      <c r="AJ123" s="73"/>
      <c r="AK123" s="73"/>
      <c r="AL123" s="73"/>
      <c r="AM123" s="73"/>
      <c r="AN123" s="73"/>
      <c r="AO123" s="73"/>
      <c r="AP123" s="73"/>
      <c r="AQ123" s="73"/>
      <c r="AR123" s="73"/>
      <c r="AS123" s="73"/>
      <c r="AT123" s="67"/>
      <c r="AU123" s="84"/>
    </row>
    <row r="124" spans="1:48" ht="15.75" x14ac:dyDescent="0.25">
      <c r="A124" s="90" t="s">
        <v>172</v>
      </c>
      <c r="B124" s="90"/>
      <c r="C124" s="90"/>
      <c r="D124" s="90"/>
      <c r="E124" s="90"/>
      <c r="F124" s="90"/>
      <c r="G124" s="90"/>
      <c r="H124" s="90"/>
      <c r="I124" s="90"/>
      <c r="J124" s="90"/>
      <c r="K124" s="90"/>
      <c r="L124" s="90"/>
      <c r="M124" s="90"/>
      <c r="N124" s="91"/>
      <c r="O124" s="90"/>
      <c r="P124" s="90"/>
      <c r="Q124" s="90"/>
      <c r="R124" s="90"/>
      <c r="S124" s="90"/>
      <c r="T124" s="90"/>
      <c r="U124" s="90"/>
      <c r="V124" s="90"/>
      <c r="W124" s="90"/>
      <c r="X124" s="90"/>
      <c r="Y124" s="90"/>
      <c r="Z124" s="90"/>
      <c r="AA124" s="90"/>
      <c r="AB124" s="90"/>
      <c r="AC124" s="90"/>
      <c r="AD124" s="89"/>
      <c r="AE124" s="90"/>
      <c r="AF124" s="90"/>
      <c r="AG124" s="90"/>
      <c r="AH124" s="90"/>
      <c r="AI124" s="90"/>
      <c r="AJ124" s="90"/>
      <c r="AK124" s="90"/>
      <c r="AL124" s="90"/>
      <c r="AM124" s="90"/>
      <c r="AN124" s="90"/>
      <c r="AO124" s="90"/>
      <c r="AP124" s="90"/>
      <c r="AQ124" s="90"/>
      <c r="AR124" s="90"/>
      <c r="AS124" s="90"/>
      <c r="AT124" s="90"/>
      <c r="AU124" s="89"/>
    </row>
    <row r="125" spans="1:48" ht="15.75" x14ac:dyDescent="0.25">
      <c r="A125" s="73"/>
      <c r="B125" s="73"/>
      <c r="C125" s="73"/>
      <c r="D125" s="76"/>
      <c r="E125" s="76"/>
      <c r="F125" s="76"/>
      <c r="G125" s="73"/>
      <c r="H125" s="73"/>
      <c r="I125" s="73"/>
      <c r="J125" s="73"/>
      <c r="K125" s="73"/>
      <c r="L125" s="73"/>
      <c r="M125" s="73"/>
      <c r="N125" s="87"/>
      <c r="O125" s="73"/>
      <c r="P125" s="73"/>
      <c r="Q125" s="73"/>
      <c r="R125" s="73"/>
      <c r="S125" s="73"/>
      <c r="T125" s="73"/>
      <c r="U125" s="73"/>
      <c r="V125" s="73"/>
      <c r="W125" s="73"/>
      <c r="X125" s="73"/>
      <c r="Y125" s="73"/>
      <c r="Z125" s="73"/>
      <c r="AA125" s="73"/>
      <c r="AB125" s="73"/>
      <c r="AC125" s="73"/>
      <c r="AD125" s="84"/>
      <c r="AE125" s="85"/>
      <c r="AF125" s="73"/>
      <c r="AG125" s="73"/>
      <c r="AH125" s="73"/>
      <c r="AI125" s="73"/>
      <c r="AJ125" s="73"/>
      <c r="AK125" s="73"/>
      <c r="AL125" s="73"/>
      <c r="AM125" s="73"/>
      <c r="AN125" s="73"/>
      <c r="AO125" s="73"/>
      <c r="AP125" s="73"/>
      <c r="AQ125" s="73"/>
      <c r="AR125" s="73"/>
      <c r="AS125" s="73"/>
      <c r="AT125" s="67"/>
      <c r="AU125" s="84"/>
    </row>
    <row r="126" spans="1:48" ht="15.75" x14ac:dyDescent="0.25">
      <c r="A126" s="88" t="s">
        <v>171</v>
      </c>
      <c r="B126" s="73"/>
      <c r="C126" s="73"/>
      <c r="D126" s="76"/>
      <c r="E126" s="76"/>
      <c r="F126" s="76"/>
      <c r="G126" s="73"/>
      <c r="H126" s="73"/>
      <c r="I126" s="73"/>
      <c r="J126" s="73"/>
      <c r="K126" s="73"/>
      <c r="L126" s="73"/>
      <c r="M126" s="73"/>
      <c r="N126" s="87"/>
      <c r="O126" s="73"/>
      <c r="P126" s="73"/>
      <c r="Q126" s="73"/>
      <c r="R126" s="73"/>
      <c r="S126" s="73"/>
      <c r="T126" s="73"/>
      <c r="U126" s="73"/>
      <c r="V126" s="73"/>
      <c r="W126" s="73"/>
      <c r="X126" s="73"/>
      <c r="Y126" s="73"/>
      <c r="Z126" s="73"/>
      <c r="AA126" s="73"/>
      <c r="AB126" s="73"/>
      <c r="AC126" s="73"/>
      <c r="AD126" s="84"/>
      <c r="AE126" s="85">
        <v>2</v>
      </c>
      <c r="AF126" s="73"/>
      <c r="AG126" s="73"/>
      <c r="AH126" s="73"/>
      <c r="AI126" s="73"/>
      <c r="AJ126" s="73"/>
      <c r="AK126" s="73"/>
      <c r="AL126" s="73"/>
      <c r="AM126" s="73"/>
      <c r="AN126" s="73"/>
      <c r="AO126" s="73"/>
      <c r="AP126" s="73"/>
      <c r="AQ126" s="73"/>
      <c r="AR126" s="73"/>
      <c r="AS126" s="73"/>
      <c r="AT126" s="67"/>
      <c r="AU126" s="84"/>
    </row>
    <row r="127" spans="1:48" ht="15.75" x14ac:dyDescent="0.25">
      <c r="A127" s="88" t="s">
        <v>170</v>
      </c>
      <c r="B127" s="73"/>
      <c r="C127" s="73"/>
      <c r="D127" s="76"/>
      <c r="E127" s="76"/>
      <c r="F127" s="76"/>
      <c r="G127" s="73"/>
      <c r="H127" s="73"/>
      <c r="I127" s="73"/>
      <c r="J127" s="73"/>
      <c r="K127" s="73"/>
      <c r="L127" s="73"/>
      <c r="M127" s="73"/>
      <c r="N127" s="87"/>
      <c r="O127" s="73"/>
      <c r="P127" s="73"/>
      <c r="Q127" s="73"/>
      <c r="R127" s="73"/>
      <c r="S127" s="73"/>
      <c r="T127" s="73"/>
      <c r="U127" s="73"/>
      <c r="V127" s="73"/>
      <c r="W127" s="73"/>
      <c r="X127" s="73"/>
      <c r="Y127" s="73"/>
      <c r="Z127" s="73"/>
      <c r="AA127" s="73"/>
      <c r="AB127" s="73"/>
      <c r="AC127" s="73"/>
      <c r="AD127" s="84"/>
      <c r="AE127" s="85">
        <v>14</v>
      </c>
      <c r="AF127" s="73"/>
      <c r="AG127" s="73"/>
      <c r="AH127" s="73"/>
      <c r="AI127" s="73"/>
      <c r="AJ127" s="73"/>
      <c r="AK127" s="73"/>
      <c r="AL127" s="73"/>
      <c r="AM127" s="73"/>
      <c r="AN127" s="73"/>
      <c r="AO127" s="73"/>
      <c r="AP127" s="73"/>
      <c r="AQ127" s="73"/>
      <c r="AR127" s="73"/>
      <c r="AS127" s="73"/>
      <c r="AT127" s="67"/>
      <c r="AU127" s="84"/>
    </row>
    <row r="128" spans="1:48" ht="15.75" x14ac:dyDescent="0.25">
      <c r="A128" s="88" t="s">
        <v>169</v>
      </c>
      <c r="B128" s="73"/>
      <c r="C128" s="73"/>
      <c r="D128" s="76"/>
      <c r="E128" s="76"/>
      <c r="F128" s="76"/>
      <c r="G128" s="73"/>
      <c r="H128" s="73"/>
      <c r="I128" s="73"/>
      <c r="J128" s="73"/>
      <c r="K128" s="73"/>
      <c r="L128" s="73"/>
      <c r="M128" s="73"/>
      <c r="N128" s="87"/>
      <c r="O128" s="73"/>
      <c r="P128" s="73"/>
      <c r="Q128" s="73"/>
      <c r="R128" s="73"/>
      <c r="S128" s="73"/>
      <c r="T128" s="73"/>
      <c r="U128" s="73"/>
      <c r="V128" s="73"/>
      <c r="W128" s="73"/>
      <c r="X128" s="73"/>
      <c r="Y128" s="73"/>
      <c r="Z128" s="73"/>
      <c r="AA128" s="73"/>
      <c r="AB128" s="73"/>
      <c r="AC128" s="73"/>
      <c r="AD128" s="84"/>
      <c r="AE128" s="85"/>
      <c r="AF128" s="73"/>
      <c r="AG128" s="73"/>
      <c r="AH128" s="73"/>
      <c r="AI128" s="73"/>
      <c r="AJ128" s="73"/>
      <c r="AK128" s="73"/>
      <c r="AL128" s="73"/>
      <c r="AM128" s="73"/>
      <c r="AN128" s="73"/>
      <c r="AO128" s="73"/>
      <c r="AP128" s="73"/>
      <c r="AQ128" s="73"/>
      <c r="AR128" s="73"/>
      <c r="AS128" s="73"/>
      <c r="AT128" s="67"/>
      <c r="AU128" s="84"/>
    </row>
    <row r="129" spans="1:48" ht="15.75" x14ac:dyDescent="0.25">
      <c r="A129" s="88" t="s">
        <v>168</v>
      </c>
      <c r="B129" s="73"/>
      <c r="C129" s="73"/>
      <c r="D129" s="76"/>
      <c r="E129" s="76"/>
      <c r="F129" s="76"/>
      <c r="G129" s="73"/>
      <c r="H129" s="73"/>
      <c r="I129" s="73"/>
      <c r="J129" s="73"/>
      <c r="K129" s="73"/>
      <c r="L129" s="73"/>
      <c r="M129" s="73"/>
      <c r="N129" s="87"/>
      <c r="O129" s="73"/>
      <c r="P129" s="73"/>
      <c r="Q129" s="73"/>
      <c r="R129" s="73"/>
      <c r="S129" s="73"/>
      <c r="T129" s="73"/>
      <c r="U129" s="73"/>
      <c r="V129" s="73"/>
      <c r="W129" s="73"/>
      <c r="X129" s="73"/>
      <c r="Y129" s="73"/>
      <c r="Z129" s="73"/>
      <c r="AA129" s="73"/>
      <c r="AB129" s="73"/>
      <c r="AC129" s="73"/>
      <c r="AD129" s="84"/>
      <c r="AE129" s="85">
        <v>1</v>
      </c>
      <c r="AF129" s="73"/>
      <c r="AG129" s="73"/>
      <c r="AH129" s="73"/>
      <c r="AI129" s="73"/>
      <c r="AJ129" s="73"/>
      <c r="AK129" s="73"/>
      <c r="AL129" s="73"/>
      <c r="AM129" s="73"/>
      <c r="AN129" s="73"/>
      <c r="AO129" s="73"/>
      <c r="AP129" s="73"/>
      <c r="AQ129" s="73"/>
      <c r="AR129" s="73"/>
      <c r="AS129" s="73"/>
      <c r="AT129" s="67"/>
      <c r="AU129" s="84"/>
    </row>
    <row r="130" spans="1:48" ht="15.75" x14ac:dyDescent="0.25">
      <c r="A130" s="73" t="s">
        <v>167</v>
      </c>
      <c r="B130" s="73"/>
      <c r="C130" s="73"/>
      <c r="D130" s="76"/>
      <c r="E130" s="76"/>
      <c r="F130" s="76"/>
      <c r="G130" s="73"/>
      <c r="H130" s="73"/>
      <c r="I130" s="73"/>
      <c r="J130" s="73"/>
      <c r="K130" s="73"/>
      <c r="L130" s="73"/>
      <c r="M130" s="73"/>
      <c r="N130" s="87"/>
      <c r="O130" s="73"/>
      <c r="P130" s="73"/>
      <c r="Q130" s="73"/>
      <c r="R130" s="73"/>
      <c r="S130" s="73"/>
      <c r="T130" s="73"/>
      <c r="U130" s="73"/>
      <c r="V130" s="73"/>
      <c r="W130" s="73"/>
      <c r="X130" s="73"/>
      <c r="Y130" s="73"/>
      <c r="Z130" s="73"/>
      <c r="AA130" s="73"/>
      <c r="AB130" s="73"/>
      <c r="AC130" s="73"/>
      <c r="AD130" s="84"/>
      <c r="AE130" s="85"/>
      <c r="AF130" s="73"/>
      <c r="AG130" s="73"/>
      <c r="AH130" s="73"/>
      <c r="AI130" s="73"/>
      <c r="AJ130" s="73"/>
      <c r="AK130" s="73"/>
      <c r="AL130" s="73"/>
      <c r="AM130" s="73"/>
      <c r="AN130" s="73"/>
      <c r="AO130" s="73"/>
      <c r="AP130" s="73"/>
      <c r="AQ130" s="73"/>
      <c r="AR130" s="73"/>
      <c r="AS130" s="73"/>
      <c r="AT130" s="67"/>
      <c r="AU130" s="84"/>
    </row>
    <row r="131" spans="1:48" ht="15.75" x14ac:dyDescent="0.25">
      <c r="A131" s="73"/>
      <c r="B131" s="73"/>
      <c r="C131" s="73"/>
      <c r="D131" s="76"/>
      <c r="E131" s="76"/>
      <c r="F131" s="76"/>
      <c r="G131" s="73"/>
      <c r="H131" s="73"/>
      <c r="I131" s="73"/>
      <c r="J131" s="73"/>
      <c r="K131" s="73"/>
      <c r="L131" s="73"/>
      <c r="M131" s="73"/>
      <c r="N131" s="87"/>
      <c r="O131" s="73"/>
      <c r="P131" s="73"/>
      <c r="Q131" s="73"/>
      <c r="R131" s="73"/>
      <c r="S131" s="73"/>
      <c r="T131" s="73"/>
      <c r="U131" s="73"/>
      <c r="V131" s="73"/>
      <c r="W131" s="73"/>
      <c r="X131" s="73"/>
      <c r="Y131" s="73"/>
      <c r="Z131" s="73"/>
      <c r="AA131" s="73"/>
      <c r="AB131" s="73"/>
      <c r="AC131" s="73"/>
      <c r="AD131" s="86" t="s">
        <v>166</v>
      </c>
      <c r="AE131" s="85">
        <f>SUM(AE126:AE130)/3</f>
        <v>5.666666666666667</v>
      </c>
      <c r="AF131" s="73"/>
      <c r="AG131" s="73"/>
      <c r="AH131" s="73"/>
      <c r="AI131" s="73"/>
      <c r="AJ131" s="73"/>
      <c r="AK131" s="73"/>
      <c r="AL131" s="73"/>
      <c r="AM131" s="73"/>
      <c r="AN131" s="73"/>
      <c r="AO131" s="73"/>
      <c r="AP131" s="73"/>
      <c r="AQ131" s="73"/>
      <c r="AR131" s="73"/>
      <c r="AS131" s="73"/>
      <c r="AT131" s="67"/>
      <c r="AU131" s="84"/>
    </row>
    <row r="132" spans="1:48" ht="15.75" x14ac:dyDescent="0.25">
      <c r="A132" s="82"/>
      <c r="B132" s="82"/>
      <c r="C132" s="82"/>
      <c r="D132" s="82"/>
      <c r="E132" s="82"/>
      <c r="F132" s="82"/>
      <c r="G132" s="82"/>
      <c r="H132" s="82"/>
      <c r="I132" s="82"/>
      <c r="J132" s="82"/>
      <c r="K132" s="82"/>
      <c r="L132" s="82"/>
      <c r="M132" s="82"/>
      <c r="N132" s="83"/>
      <c r="O132" s="82"/>
      <c r="P132" s="82"/>
      <c r="Q132" s="82"/>
      <c r="R132" s="82"/>
      <c r="S132" s="82"/>
      <c r="T132" s="82"/>
      <c r="U132" s="82"/>
      <c r="V132" s="82"/>
      <c r="W132" s="82"/>
      <c r="X132" s="82"/>
      <c r="Y132" s="82"/>
      <c r="Z132" s="82"/>
      <c r="AA132" s="82"/>
      <c r="AB132" s="82"/>
      <c r="AC132" s="81"/>
      <c r="AD132" s="80"/>
      <c r="AE132" s="79"/>
      <c r="AF132" s="79"/>
      <c r="AG132" s="79"/>
      <c r="AH132" s="79"/>
      <c r="AI132" s="79"/>
      <c r="AJ132" s="79"/>
      <c r="AK132" s="79"/>
      <c r="AL132" s="79"/>
      <c r="AM132" s="79"/>
      <c r="AN132" s="79"/>
      <c r="AO132" s="79"/>
      <c r="AP132" s="79"/>
      <c r="AQ132" s="79"/>
      <c r="AR132" s="79"/>
      <c r="AS132" s="79"/>
      <c r="AT132" s="79"/>
      <c r="AU132" s="78"/>
      <c r="AV132" s="77"/>
    </row>
    <row r="133" spans="1:48" ht="15.75" x14ac:dyDescent="0.25">
      <c r="A133" s="82"/>
      <c r="B133" s="82"/>
      <c r="C133" s="82"/>
      <c r="D133" s="82"/>
      <c r="E133" s="82"/>
      <c r="F133" s="82"/>
      <c r="G133" s="82"/>
      <c r="H133" s="82"/>
      <c r="I133" s="82"/>
      <c r="J133" s="82"/>
      <c r="K133" s="82"/>
      <c r="L133" s="82"/>
      <c r="M133" s="82"/>
      <c r="N133" s="83"/>
      <c r="O133" s="82"/>
      <c r="P133" s="82"/>
      <c r="Q133" s="82"/>
      <c r="R133" s="82"/>
      <c r="S133" s="82"/>
      <c r="T133" s="82"/>
      <c r="U133" s="82"/>
      <c r="V133" s="82"/>
      <c r="W133" s="82"/>
      <c r="X133" s="82"/>
      <c r="Y133" s="82"/>
      <c r="Z133" s="82"/>
      <c r="AA133" s="82"/>
      <c r="AB133" s="82"/>
      <c r="AC133" s="81"/>
      <c r="AD133" s="80"/>
      <c r="AE133" s="79"/>
      <c r="AF133" s="79"/>
      <c r="AG133" s="79"/>
      <c r="AH133" s="79"/>
      <c r="AI133" s="79"/>
      <c r="AJ133" s="79"/>
      <c r="AK133" s="79"/>
      <c r="AL133" s="79"/>
      <c r="AM133" s="79"/>
      <c r="AN133" s="79"/>
      <c r="AO133" s="79"/>
      <c r="AP133" s="79"/>
      <c r="AQ133" s="79"/>
      <c r="AR133" s="79"/>
      <c r="AS133" s="79"/>
      <c r="AT133" s="79"/>
      <c r="AU133" s="78"/>
      <c r="AV133" s="77"/>
    </row>
    <row r="134" spans="1:48" ht="15.75" x14ac:dyDescent="0.25">
      <c r="A134" s="73"/>
      <c r="B134" s="73"/>
      <c r="C134" s="73"/>
      <c r="D134" s="76"/>
      <c r="E134" s="76"/>
      <c r="F134" s="76"/>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5"/>
      <c r="AF134" s="73"/>
      <c r="AG134" s="73"/>
      <c r="AH134" s="73"/>
      <c r="AI134" s="73"/>
      <c r="AJ134" s="73"/>
      <c r="AK134" s="73"/>
      <c r="AL134" s="73"/>
      <c r="AM134" s="73"/>
      <c r="AN134" s="73"/>
      <c r="AO134" s="73"/>
      <c r="AP134" s="73"/>
      <c r="AQ134" s="73"/>
      <c r="AR134" s="73"/>
      <c r="AS134" s="73"/>
      <c r="AT134" s="67"/>
      <c r="AU134" s="73"/>
    </row>
    <row r="135" spans="1:48" ht="15.75" x14ac:dyDescent="0.25">
      <c r="A135" s="73"/>
      <c r="B135" s="73"/>
      <c r="C135" s="73"/>
      <c r="D135" s="76"/>
      <c r="E135" s="76"/>
      <c r="F135" s="76"/>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5"/>
      <c r="AF135" s="73"/>
      <c r="AG135" s="73"/>
      <c r="AH135" s="73"/>
      <c r="AI135" s="73"/>
      <c r="AJ135" s="73"/>
      <c r="AK135" s="73"/>
      <c r="AL135" s="73"/>
      <c r="AM135" s="73"/>
      <c r="AN135" s="73"/>
      <c r="AO135" s="73"/>
      <c r="AP135" s="73"/>
      <c r="AQ135" s="73"/>
      <c r="AR135" s="73"/>
      <c r="AS135" s="73"/>
      <c r="AT135" s="67"/>
      <c r="AU135" s="73"/>
    </row>
    <row r="136" spans="1:48" ht="15.75" x14ac:dyDescent="0.25">
      <c r="A136" s="73"/>
      <c r="B136" s="73"/>
      <c r="C136" s="73"/>
      <c r="D136" s="76"/>
      <c r="E136" s="76"/>
      <c r="F136" s="76"/>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5"/>
      <c r="AF136" s="73"/>
      <c r="AG136" s="73"/>
      <c r="AH136" s="73"/>
      <c r="AI136" s="73"/>
      <c r="AJ136" s="73"/>
      <c r="AK136" s="73"/>
      <c r="AL136" s="73"/>
      <c r="AM136" s="73"/>
      <c r="AN136" s="73"/>
      <c r="AO136" s="73"/>
      <c r="AP136" s="73"/>
      <c r="AQ136" s="73"/>
      <c r="AR136" s="73"/>
      <c r="AS136" s="73"/>
      <c r="AT136" s="67"/>
      <c r="AU136" s="73"/>
    </row>
    <row r="137" spans="1:48" ht="15.75" x14ac:dyDescent="0.25">
      <c r="A137" s="73"/>
      <c r="B137" s="73"/>
      <c r="C137" s="73"/>
      <c r="D137" s="76"/>
      <c r="E137" s="76"/>
      <c r="F137" s="76"/>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5"/>
      <c r="AF137" s="73"/>
      <c r="AG137" s="73"/>
      <c r="AH137" s="73"/>
      <c r="AI137" s="73"/>
      <c r="AJ137" s="73"/>
      <c r="AK137" s="73"/>
      <c r="AL137" s="73"/>
      <c r="AM137" s="73"/>
      <c r="AN137" s="73"/>
      <c r="AO137" s="73"/>
      <c r="AP137" s="73"/>
      <c r="AQ137" s="73"/>
      <c r="AR137" s="73"/>
      <c r="AS137" s="73"/>
      <c r="AT137" s="67"/>
      <c r="AU137" s="73"/>
    </row>
    <row r="138" spans="1:48" ht="15.75" x14ac:dyDescent="0.25">
      <c r="A138" s="73"/>
      <c r="B138" s="73"/>
      <c r="C138" s="73"/>
      <c r="D138" s="76"/>
      <c r="E138" s="76"/>
      <c r="F138" s="76"/>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5"/>
      <c r="AF138" s="73"/>
      <c r="AG138" s="73"/>
      <c r="AH138" s="73"/>
      <c r="AI138" s="73"/>
      <c r="AJ138" s="73"/>
      <c r="AK138" s="73"/>
      <c r="AL138" s="73"/>
      <c r="AM138" s="73"/>
      <c r="AN138" s="73"/>
      <c r="AO138" s="73"/>
      <c r="AP138" s="73"/>
      <c r="AQ138" s="73"/>
      <c r="AR138" s="73"/>
      <c r="AS138" s="73"/>
      <c r="AT138" s="67"/>
      <c r="AU138" s="73"/>
    </row>
    <row r="139" spans="1:48" ht="15.75" x14ac:dyDescent="0.25">
      <c r="A139" s="73"/>
      <c r="B139" s="73"/>
      <c r="C139" s="73"/>
      <c r="D139" s="76"/>
      <c r="E139" s="76"/>
      <c r="F139" s="76"/>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5"/>
      <c r="AF139" s="73"/>
      <c r="AG139" s="73"/>
      <c r="AH139" s="73"/>
      <c r="AI139" s="73"/>
      <c r="AJ139" s="73"/>
      <c r="AK139" s="73"/>
      <c r="AL139" s="73"/>
      <c r="AM139" s="73"/>
      <c r="AN139" s="73"/>
      <c r="AO139" s="73"/>
      <c r="AP139" s="73"/>
      <c r="AQ139" s="73"/>
      <c r="AR139" s="73"/>
      <c r="AS139" s="73"/>
      <c r="AT139" s="67"/>
      <c r="AU139" s="73"/>
    </row>
    <row r="140" spans="1:48" ht="15.75" x14ac:dyDescent="0.25">
      <c r="A140" s="73"/>
      <c r="B140" s="73"/>
      <c r="C140" s="73"/>
      <c r="D140" s="76"/>
      <c r="E140" s="76"/>
      <c r="F140" s="76"/>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5"/>
      <c r="AF140" s="73"/>
      <c r="AG140" s="73"/>
      <c r="AH140" s="73"/>
      <c r="AI140" s="73"/>
      <c r="AJ140" s="73"/>
      <c r="AK140" s="73"/>
      <c r="AL140" s="73"/>
      <c r="AM140" s="73"/>
      <c r="AN140" s="73"/>
      <c r="AO140" s="73"/>
      <c r="AP140" s="73"/>
      <c r="AQ140" s="73"/>
      <c r="AR140" s="73"/>
      <c r="AS140" s="73"/>
      <c r="AT140" s="67"/>
      <c r="AU140" s="73"/>
    </row>
    <row r="141" spans="1:48" ht="15.75" x14ac:dyDescent="0.25">
      <c r="A141" s="73"/>
      <c r="B141" s="73"/>
      <c r="C141" s="73"/>
      <c r="D141" s="76"/>
      <c r="E141" s="76"/>
      <c r="F141" s="76"/>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5"/>
      <c r="AF141" s="73"/>
      <c r="AG141" s="73"/>
      <c r="AH141" s="73"/>
      <c r="AI141" s="73"/>
      <c r="AJ141" s="73"/>
      <c r="AK141" s="73"/>
      <c r="AL141" s="73"/>
      <c r="AM141" s="73"/>
      <c r="AN141" s="73"/>
      <c r="AO141" s="73"/>
      <c r="AP141" s="73"/>
      <c r="AQ141" s="73"/>
      <c r="AR141" s="73"/>
      <c r="AS141" s="73"/>
      <c r="AT141" s="67"/>
      <c r="AU141" s="73"/>
    </row>
    <row r="142" spans="1:48" ht="15.75" x14ac:dyDescent="0.25">
      <c r="A142" s="73"/>
      <c r="B142" s="73"/>
      <c r="C142" s="73"/>
      <c r="D142" s="76"/>
      <c r="E142" s="76"/>
      <c r="F142" s="76"/>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5"/>
      <c r="AF142" s="73"/>
      <c r="AG142" s="73"/>
      <c r="AH142" s="73"/>
      <c r="AI142" s="73"/>
      <c r="AJ142" s="73"/>
      <c r="AK142" s="73"/>
      <c r="AL142" s="73"/>
      <c r="AM142" s="73"/>
      <c r="AN142" s="73"/>
      <c r="AO142" s="73"/>
      <c r="AP142" s="73"/>
      <c r="AQ142" s="73"/>
      <c r="AR142" s="73"/>
      <c r="AS142" s="73"/>
      <c r="AT142" s="67"/>
      <c r="AU142" s="73"/>
    </row>
    <row r="143" spans="1:48" ht="15.75" x14ac:dyDescent="0.25">
      <c r="A143" s="73"/>
      <c r="B143" s="73"/>
      <c r="C143" s="73"/>
      <c r="D143" s="76"/>
      <c r="E143" s="76"/>
      <c r="F143" s="76"/>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5"/>
      <c r="AF143" s="73"/>
      <c r="AG143" s="73"/>
      <c r="AH143" s="73"/>
      <c r="AI143" s="73"/>
      <c r="AJ143" s="73"/>
      <c r="AK143" s="73"/>
      <c r="AL143" s="73"/>
      <c r="AM143" s="73"/>
      <c r="AN143" s="73"/>
      <c r="AO143" s="73"/>
      <c r="AP143" s="73"/>
      <c r="AQ143" s="73"/>
      <c r="AR143" s="73"/>
      <c r="AS143" s="73"/>
      <c r="AT143" s="67"/>
      <c r="AU143" s="73"/>
    </row>
    <row r="144" spans="1:48" ht="15.75" x14ac:dyDescent="0.25">
      <c r="A144" s="73"/>
      <c r="B144" s="73"/>
      <c r="C144" s="73"/>
      <c r="D144" s="76"/>
      <c r="E144" s="76"/>
      <c r="F144" s="76"/>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5"/>
      <c r="AF144" s="73"/>
      <c r="AG144" s="73"/>
      <c r="AH144" s="73"/>
      <c r="AI144" s="73"/>
      <c r="AJ144" s="73"/>
      <c r="AK144" s="73"/>
      <c r="AL144" s="73"/>
      <c r="AM144" s="73"/>
      <c r="AN144" s="73"/>
      <c r="AO144" s="73"/>
      <c r="AP144" s="73"/>
      <c r="AQ144" s="73"/>
      <c r="AR144" s="73"/>
      <c r="AS144" s="73"/>
      <c r="AT144" s="67"/>
      <c r="AU144" s="73"/>
    </row>
    <row r="145" spans="1:47" ht="15.75" x14ac:dyDescent="0.25">
      <c r="A145" s="73"/>
      <c r="B145" s="73"/>
      <c r="C145" s="73"/>
      <c r="D145" s="76"/>
      <c r="E145" s="76"/>
      <c r="F145" s="76"/>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5"/>
      <c r="AF145" s="73"/>
      <c r="AG145" s="73"/>
      <c r="AH145" s="73"/>
      <c r="AI145" s="73"/>
      <c r="AJ145" s="73"/>
      <c r="AK145" s="73"/>
      <c r="AL145" s="73"/>
      <c r="AM145" s="73"/>
      <c r="AN145" s="73"/>
      <c r="AO145" s="73"/>
      <c r="AP145" s="73"/>
      <c r="AQ145" s="73"/>
      <c r="AR145" s="73"/>
      <c r="AS145" s="73"/>
      <c r="AT145" s="67"/>
      <c r="AU145" s="73"/>
    </row>
    <row r="146" spans="1:47" ht="15.75" x14ac:dyDescent="0.25">
      <c r="A146" s="73"/>
      <c r="B146" s="73"/>
      <c r="C146" s="73"/>
      <c r="D146" s="76"/>
      <c r="E146" s="76"/>
      <c r="F146" s="76"/>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5"/>
      <c r="AF146" s="73"/>
      <c r="AG146" s="73"/>
      <c r="AH146" s="73"/>
      <c r="AI146" s="73"/>
      <c r="AJ146" s="73"/>
      <c r="AK146" s="73"/>
      <c r="AL146" s="73"/>
      <c r="AM146" s="73"/>
      <c r="AN146" s="73"/>
      <c r="AO146" s="73"/>
      <c r="AP146" s="73"/>
      <c r="AQ146" s="73"/>
      <c r="AR146" s="73"/>
      <c r="AS146" s="73"/>
      <c r="AT146" s="67"/>
      <c r="AU146" s="73"/>
    </row>
    <row r="147" spans="1:47" ht="15.75" x14ac:dyDescent="0.25">
      <c r="A147" s="73"/>
      <c r="B147" s="73"/>
      <c r="C147" s="73"/>
      <c r="D147" s="76"/>
      <c r="E147" s="76"/>
      <c r="F147" s="76"/>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5"/>
      <c r="AF147" s="73"/>
      <c r="AG147" s="73"/>
      <c r="AH147" s="73"/>
      <c r="AI147" s="73"/>
      <c r="AJ147" s="73"/>
      <c r="AK147" s="73"/>
      <c r="AL147" s="73"/>
      <c r="AM147" s="73"/>
      <c r="AN147" s="73"/>
      <c r="AO147" s="73"/>
      <c r="AP147" s="73"/>
      <c r="AQ147" s="73"/>
      <c r="AR147" s="73"/>
      <c r="AS147" s="73"/>
      <c r="AT147" s="67"/>
      <c r="AU147" s="73"/>
    </row>
    <row r="148" spans="1:47" ht="15.75" x14ac:dyDescent="0.25">
      <c r="A148" s="73"/>
      <c r="B148" s="73"/>
      <c r="C148" s="73"/>
      <c r="D148" s="76"/>
      <c r="E148" s="76"/>
      <c r="F148" s="76"/>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5"/>
      <c r="AF148" s="73"/>
      <c r="AG148" s="73"/>
      <c r="AH148" s="73"/>
      <c r="AI148" s="73"/>
      <c r="AJ148" s="73"/>
      <c r="AK148" s="73"/>
      <c r="AL148" s="73"/>
      <c r="AM148" s="73"/>
      <c r="AN148" s="73"/>
      <c r="AO148" s="73"/>
      <c r="AP148" s="73"/>
      <c r="AQ148" s="73"/>
      <c r="AR148" s="73"/>
      <c r="AS148" s="73"/>
      <c r="AT148" s="67"/>
      <c r="AU148" s="73"/>
    </row>
    <row r="149" spans="1:47" ht="15.75" x14ac:dyDescent="0.25">
      <c r="A149" s="73"/>
      <c r="B149" s="73"/>
      <c r="C149" s="73"/>
      <c r="D149" s="76"/>
      <c r="E149" s="76"/>
      <c r="F149" s="76"/>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5"/>
      <c r="AF149" s="73"/>
      <c r="AG149" s="73"/>
      <c r="AH149" s="73"/>
      <c r="AI149" s="73"/>
      <c r="AJ149" s="73"/>
      <c r="AK149" s="73"/>
      <c r="AL149" s="73"/>
      <c r="AM149" s="73"/>
      <c r="AN149" s="73"/>
      <c r="AO149" s="73"/>
      <c r="AP149" s="73"/>
      <c r="AQ149" s="73"/>
      <c r="AR149" s="73"/>
      <c r="AS149" s="73"/>
      <c r="AT149" s="67"/>
      <c r="AU149" s="73"/>
    </row>
    <row r="150" spans="1:47" ht="15.75" x14ac:dyDescent="0.25">
      <c r="A150" s="73"/>
      <c r="B150" s="73"/>
      <c r="C150" s="73"/>
      <c r="D150" s="76"/>
      <c r="E150" s="76"/>
      <c r="F150" s="76"/>
      <c r="G150" s="73"/>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5"/>
      <c r="AF150" s="73"/>
      <c r="AG150" s="73"/>
      <c r="AH150" s="73"/>
      <c r="AI150" s="73"/>
      <c r="AJ150" s="73"/>
      <c r="AK150" s="73"/>
      <c r="AL150" s="73"/>
      <c r="AM150" s="73"/>
      <c r="AN150" s="73"/>
      <c r="AO150" s="73"/>
      <c r="AP150" s="73"/>
      <c r="AQ150" s="73"/>
      <c r="AR150" s="73"/>
      <c r="AS150" s="73"/>
      <c r="AT150" s="67"/>
      <c r="AU150" s="73"/>
    </row>
    <row r="151" spans="1:47" ht="15.75" x14ac:dyDescent="0.25">
      <c r="A151" s="73"/>
      <c r="B151" s="73"/>
      <c r="C151" s="73"/>
      <c r="D151" s="76"/>
      <c r="E151" s="76"/>
      <c r="F151" s="76"/>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5"/>
      <c r="AF151" s="73"/>
      <c r="AG151" s="73"/>
      <c r="AH151" s="73"/>
      <c r="AI151" s="73"/>
      <c r="AJ151" s="73"/>
      <c r="AK151" s="73"/>
      <c r="AL151" s="73"/>
      <c r="AM151" s="73"/>
      <c r="AN151" s="73"/>
      <c r="AO151" s="73"/>
      <c r="AP151" s="73"/>
      <c r="AQ151" s="73"/>
      <c r="AR151" s="73"/>
      <c r="AS151" s="73"/>
      <c r="AT151" s="67"/>
      <c r="AU151" s="73"/>
    </row>
    <row r="152" spans="1:47" ht="15.75" x14ac:dyDescent="0.25">
      <c r="A152" s="73"/>
      <c r="B152" s="73"/>
      <c r="C152" s="73"/>
      <c r="D152" s="76"/>
      <c r="E152" s="76"/>
      <c r="F152" s="76"/>
      <c r="G152" s="73"/>
      <c r="H152" s="73"/>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5"/>
      <c r="AF152" s="73"/>
      <c r="AG152" s="73"/>
      <c r="AH152" s="73"/>
      <c r="AI152" s="73"/>
      <c r="AJ152" s="73"/>
      <c r="AK152" s="73"/>
      <c r="AL152" s="73"/>
      <c r="AM152" s="73"/>
      <c r="AN152" s="73"/>
      <c r="AO152" s="73"/>
      <c r="AP152" s="73"/>
      <c r="AQ152" s="73"/>
      <c r="AR152" s="73"/>
      <c r="AS152" s="73"/>
      <c r="AT152" s="67"/>
      <c r="AU152" s="73"/>
    </row>
    <row r="153" spans="1:47" ht="15.75" x14ac:dyDescent="0.25">
      <c r="A153" s="73"/>
      <c r="B153" s="73"/>
      <c r="C153" s="73"/>
      <c r="D153" s="76"/>
      <c r="E153" s="76"/>
      <c r="F153" s="76"/>
      <c r="G153" s="73"/>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5"/>
      <c r="AF153" s="73"/>
      <c r="AG153" s="73"/>
      <c r="AH153" s="73"/>
      <c r="AI153" s="73"/>
      <c r="AJ153" s="73"/>
      <c r="AK153" s="73"/>
      <c r="AL153" s="73"/>
      <c r="AM153" s="73"/>
      <c r="AN153" s="73"/>
      <c r="AO153" s="73"/>
      <c r="AP153" s="73"/>
      <c r="AQ153" s="73"/>
      <c r="AR153" s="73"/>
      <c r="AS153" s="73"/>
      <c r="AT153" s="67"/>
      <c r="AU153" s="73"/>
    </row>
    <row r="154" spans="1:47" ht="15.75" x14ac:dyDescent="0.25">
      <c r="A154" s="73"/>
      <c r="B154" s="73"/>
      <c r="C154" s="73"/>
      <c r="D154" s="76"/>
      <c r="E154" s="76"/>
      <c r="F154" s="76"/>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5"/>
      <c r="AF154" s="73"/>
      <c r="AG154" s="73"/>
      <c r="AH154" s="73"/>
      <c r="AI154" s="73"/>
      <c r="AJ154" s="73"/>
      <c r="AK154" s="73"/>
      <c r="AL154" s="73"/>
      <c r="AM154" s="73"/>
      <c r="AN154" s="73"/>
      <c r="AO154" s="73"/>
      <c r="AP154" s="73"/>
      <c r="AQ154" s="73"/>
      <c r="AR154" s="73"/>
      <c r="AS154" s="73"/>
      <c r="AT154" s="74"/>
      <c r="AU154" s="73"/>
    </row>
    <row r="155" spans="1:47" ht="15.75" x14ac:dyDescent="0.25">
      <c r="A155" s="73"/>
      <c r="B155" s="73"/>
      <c r="C155" s="73"/>
      <c r="D155" s="76"/>
      <c r="E155" s="76"/>
      <c r="F155" s="76"/>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5"/>
      <c r="AF155" s="73"/>
      <c r="AG155" s="73"/>
      <c r="AH155" s="73"/>
      <c r="AI155" s="73"/>
      <c r="AJ155" s="73"/>
      <c r="AK155" s="73"/>
      <c r="AL155" s="73"/>
      <c r="AM155" s="73"/>
      <c r="AN155" s="73"/>
      <c r="AO155" s="73"/>
      <c r="AP155" s="73"/>
      <c r="AQ155" s="73"/>
      <c r="AR155" s="73"/>
      <c r="AS155" s="73"/>
      <c r="AT155" s="74"/>
      <c r="AU155" s="73"/>
    </row>
    <row r="156" spans="1:47" ht="15.75" x14ac:dyDescent="0.25">
      <c r="A156" s="73"/>
      <c r="B156" s="73"/>
      <c r="C156" s="73"/>
      <c r="D156" s="76"/>
      <c r="E156" s="76"/>
      <c r="F156" s="76"/>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5"/>
      <c r="AF156" s="73"/>
      <c r="AG156" s="73"/>
      <c r="AH156" s="73"/>
      <c r="AI156" s="73"/>
      <c r="AJ156" s="73"/>
      <c r="AK156" s="73"/>
      <c r="AL156" s="73"/>
      <c r="AM156" s="73"/>
      <c r="AN156" s="73"/>
      <c r="AO156" s="73"/>
      <c r="AP156" s="73"/>
      <c r="AQ156" s="73"/>
      <c r="AR156" s="73"/>
      <c r="AS156" s="73"/>
      <c r="AT156" s="74"/>
      <c r="AU156" s="73"/>
    </row>
    <row r="157" spans="1:47" ht="15.75" x14ac:dyDescent="0.25">
      <c r="A157" s="73"/>
      <c r="B157" s="73"/>
      <c r="C157" s="73"/>
      <c r="D157" s="76"/>
      <c r="E157" s="76"/>
      <c r="F157" s="76"/>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5"/>
      <c r="AF157" s="73"/>
      <c r="AG157" s="73"/>
      <c r="AH157" s="73"/>
      <c r="AI157" s="73"/>
      <c r="AJ157" s="73"/>
      <c r="AK157" s="73"/>
      <c r="AL157" s="73"/>
      <c r="AM157" s="73"/>
      <c r="AN157" s="73"/>
      <c r="AO157" s="73"/>
      <c r="AP157" s="73"/>
      <c r="AQ157" s="73"/>
      <c r="AR157" s="73"/>
      <c r="AS157" s="73"/>
      <c r="AT157" s="74"/>
      <c r="AU157" s="73"/>
    </row>
    <row r="158" spans="1:47" ht="15.75" x14ac:dyDescent="0.25">
      <c r="A158" s="73"/>
      <c r="B158" s="73"/>
      <c r="C158" s="73"/>
      <c r="D158" s="76"/>
      <c r="E158" s="76"/>
      <c r="F158" s="76"/>
      <c r="G158" s="73"/>
      <c r="H158" s="73"/>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5"/>
      <c r="AF158" s="73"/>
      <c r="AG158" s="73"/>
      <c r="AH158" s="73"/>
      <c r="AI158" s="73"/>
      <c r="AJ158" s="73"/>
      <c r="AK158" s="73"/>
      <c r="AL158" s="73"/>
      <c r="AM158" s="73"/>
      <c r="AN158" s="73"/>
      <c r="AO158" s="73"/>
      <c r="AP158" s="73"/>
      <c r="AQ158" s="73"/>
      <c r="AR158" s="73"/>
      <c r="AS158" s="73"/>
      <c r="AT158" s="74"/>
      <c r="AU158" s="73"/>
    </row>
    <row r="159" spans="1:47" ht="15.75" x14ac:dyDescent="0.25">
      <c r="A159" s="73"/>
      <c r="B159" s="73"/>
      <c r="C159" s="73"/>
      <c r="D159" s="76"/>
      <c r="E159" s="76"/>
      <c r="F159" s="76"/>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5"/>
      <c r="AF159" s="73"/>
      <c r="AG159" s="73"/>
      <c r="AH159" s="73"/>
      <c r="AI159" s="73"/>
      <c r="AJ159" s="73"/>
      <c r="AK159" s="73"/>
      <c r="AL159" s="73"/>
      <c r="AM159" s="73"/>
      <c r="AN159" s="73"/>
      <c r="AO159" s="73"/>
      <c r="AP159" s="73"/>
      <c r="AQ159" s="73"/>
      <c r="AR159" s="73"/>
      <c r="AS159" s="73"/>
      <c r="AT159" s="74"/>
      <c r="AU159" s="73"/>
    </row>
    <row r="160" spans="1:47" ht="15.75" x14ac:dyDescent="0.25">
      <c r="A160" s="73"/>
      <c r="B160" s="73"/>
      <c r="C160" s="73"/>
      <c r="D160" s="76"/>
      <c r="E160" s="76"/>
      <c r="F160" s="76"/>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5"/>
      <c r="AF160" s="73"/>
      <c r="AG160" s="73"/>
      <c r="AH160" s="73"/>
      <c r="AI160" s="73"/>
      <c r="AJ160" s="73"/>
      <c r="AK160" s="73"/>
      <c r="AL160" s="73"/>
      <c r="AM160" s="73"/>
      <c r="AN160" s="73"/>
      <c r="AO160" s="73"/>
      <c r="AP160" s="73"/>
      <c r="AQ160" s="73"/>
      <c r="AR160" s="73"/>
      <c r="AS160" s="73"/>
      <c r="AT160" s="74"/>
      <c r="AU160" s="73"/>
    </row>
    <row r="161" spans="1:47" ht="15.75" x14ac:dyDescent="0.25">
      <c r="A161" s="73"/>
      <c r="B161" s="73"/>
      <c r="C161" s="73"/>
      <c r="D161" s="76"/>
      <c r="E161" s="76"/>
      <c r="F161" s="76"/>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5"/>
      <c r="AF161" s="73"/>
      <c r="AG161" s="73"/>
      <c r="AH161" s="73"/>
      <c r="AI161" s="73"/>
      <c r="AJ161" s="73"/>
      <c r="AK161" s="73"/>
      <c r="AL161" s="73"/>
      <c r="AM161" s="73"/>
      <c r="AN161" s="73"/>
      <c r="AO161" s="73"/>
      <c r="AP161" s="73"/>
      <c r="AQ161" s="73"/>
      <c r="AR161" s="73"/>
      <c r="AS161" s="73"/>
      <c r="AT161" s="74"/>
      <c r="AU161" s="73"/>
    </row>
    <row r="162" spans="1:47" ht="15.75" x14ac:dyDescent="0.25">
      <c r="A162" s="73"/>
      <c r="B162" s="73"/>
      <c r="C162" s="73"/>
      <c r="D162" s="76"/>
      <c r="E162" s="76"/>
      <c r="F162" s="76"/>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5"/>
      <c r="AF162" s="73"/>
      <c r="AG162" s="73"/>
      <c r="AH162" s="73"/>
      <c r="AI162" s="73"/>
      <c r="AJ162" s="73"/>
      <c r="AK162" s="73"/>
      <c r="AL162" s="73"/>
      <c r="AM162" s="73"/>
      <c r="AN162" s="73"/>
      <c r="AO162" s="73"/>
      <c r="AP162" s="73"/>
      <c r="AQ162" s="73"/>
      <c r="AR162" s="73"/>
      <c r="AS162" s="73"/>
      <c r="AT162" s="74"/>
      <c r="AU162" s="73"/>
    </row>
    <row r="163" spans="1:47" ht="15.75" x14ac:dyDescent="0.25">
      <c r="A163" s="73"/>
      <c r="B163" s="73"/>
      <c r="C163" s="73"/>
      <c r="D163" s="76"/>
      <c r="E163" s="76"/>
      <c r="F163" s="76"/>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5"/>
      <c r="AF163" s="73"/>
      <c r="AG163" s="73"/>
      <c r="AH163" s="73"/>
      <c r="AI163" s="73"/>
      <c r="AJ163" s="73"/>
      <c r="AK163" s="73"/>
      <c r="AL163" s="73"/>
      <c r="AM163" s="73"/>
      <c r="AN163" s="73"/>
      <c r="AO163" s="73"/>
      <c r="AP163" s="73"/>
      <c r="AQ163" s="73"/>
      <c r="AR163" s="73"/>
      <c r="AS163" s="73"/>
      <c r="AT163" s="74"/>
      <c r="AU163" s="73"/>
    </row>
    <row r="164" spans="1:47" ht="15.75" x14ac:dyDescent="0.25">
      <c r="A164" s="73"/>
      <c r="B164" s="73"/>
      <c r="C164" s="73"/>
      <c r="D164" s="76"/>
      <c r="E164" s="76"/>
      <c r="F164" s="76"/>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5"/>
      <c r="AF164" s="73"/>
      <c r="AG164" s="73"/>
      <c r="AH164" s="73"/>
      <c r="AI164" s="73"/>
      <c r="AJ164" s="73"/>
      <c r="AK164" s="73"/>
      <c r="AL164" s="73"/>
      <c r="AM164" s="73"/>
      <c r="AN164" s="73"/>
      <c r="AO164" s="73"/>
      <c r="AP164" s="73"/>
      <c r="AQ164" s="73"/>
      <c r="AR164" s="73"/>
      <c r="AS164" s="73"/>
      <c r="AT164" s="74"/>
      <c r="AU164" s="73"/>
    </row>
    <row r="165" spans="1:47" ht="15.75" x14ac:dyDescent="0.25">
      <c r="A165" s="73"/>
      <c r="B165" s="73"/>
      <c r="C165" s="73"/>
      <c r="D165" s="76"/>
      <c r="E165" s="76"/>
      <c r="F165" s="76"/>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5"/>
      <c r="AF165" s="73"/>
      <c r="AG165" s="73"/>
      <c r="AH165" s="73"/>
      <c r="AI165" s="73"/>
      <c r="AJ165" s="73"/>
      <c r="AK165" s="73"/>
      <c r="AL165" s="73"/>
      <c r="AM165" s="73"/>
      <c r="AN165" s="73"/>
      <c r="AO165" s="73"/>
      <c r="AP165" s="73"/>
      <c r="AQ165" s="73"/>
      <c r="AR165" s="73"/>
      <c r="AS165" s="73"/>
      <c r="AT165" s="74"/>
      <c r="AU165" s="73"/>
    </row>
    <row r="166" spans="1:47" ht="15.75" x14ac:dyDescent="0.25">
      <c r="A166" s="73"/>
      <c r="B166" s="73"/>
      <c r="C166" s="73"/>
      <c r="D166" s="76"/>
      <c r="E166" s="76"/>
      <c r="F166" s="76"/>
      <c r="G166" s="73"/>
      <c r="H166" s="73"/>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5"/>
      <c r="AF166" s="73"/>
      <c r="AG166" s="73"/>
      <c r="AH166" s="73"/>
      <c r="AI166" s="73"/>
      <c r="AJ166" s="73"/>
      <c r="AK166" s="73"/>
      <c r="AL166" s="73"/>
      <c r="AM166" s="73"/>
      <c r="AN166" s="73"/>
      <c r="AO166" s="73"/>
      <c r="AP166" s="73"/>
      <c r="AQ166" s="73"/>
      <c r="AR166" s="73"/>
      <c r="AS166" s="73"/>
      <c r="AT166" s="74"/>
      <c r="AU166" s="73"/>
    </row>
    <row r="167" spans="1:47" ht="15.75" x14ac:dyDescent="0.25">
      <c r="A167" s="73"/>
      <c r="B167" s="73"/>
      <c r="C167" s="73"/>
      <c r="D167" s="76"/>
      <c r="E167" s="76"/>
      <c r="F167" s="76"/>
      <c r="G167" s="73"/>
      <c r="H167" s="73"/>
      <c r="I167" s="73"/>
      <c r="J167" s="73"/>
      <c r="K167" s="73"/>
      <c r="L167" s="73"/>
      <c r="M167" s="73"/>
      <c r="N167" s="73"/>
      <c r="O167" s="73"/>
      <c r="P167" s="73"/>
      <c r="Q167" s="73"/>
      <c r="R167" s="73"/>
      <c r="S167" s="73"/>
      <c r="T167" s="73"/>
      <c r="U167" s="73"/>
      <c r="V167" s="73"/>
      <c r="W167" s="73"/>
      <c r="X167" s="73"/>
      <c r="Y167" s="73"/>
      <c r="Z167" s="73"/>
      <c r="AA167" s="73"/>
      <c r="AB167" s="73"/>
      <c r="AC167" s="73"/>
      <c r="AD167" s="73"/>
      <c r="AE167" s="75"/>
      <c r="AF167" s="73"/>
      <c r="AG167" s="73"/>
      <c r="AH167" s="73"/>
      <c r="AI167" s="73"/>
      <c r="AJ167" s="73"/>
      <c r="AK167" s="73"/>
      <c r="AL167" s="73"/>
      <c r="AM167" s="73"/>
      <c r="AN167" s="73"/>
      <c r="AO167" s="73"/>
      <c r="AP167" s="73"/>
      <c r="AQ167" s="73"/>
      <c r="AR167" s="73"/>
      <c r="AS167" s="73"/>
      <c r="AT167" s="74"/>
      <c r="AU167" s="73"/>
    </row>
    <row r="168" spans="1:47" ht="15.75" x14ac:dyDescent="0.25">
      <c r="A168" s="73"/>
      <c r="B168" s="73"/>
      <c r="C168" s="73"/>
      <c r="D168" s="76"/>
      <c r="E168" s="76"/>
      <c r="F168" s="76"/>
      <c r="G168" s="73"/>
      <c r="H168" s="73"/>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5"/>
      <c r="AF168" s="73"/>
      <c r="AG168" s="73"/>
      <c r="AH168" s="73"/>
      <c r="AI168" s="73"/>
      <c r="AJ168" s="73"/>
      <c r="AK168" s="73"/>
      <c r="AL168" s="73"/>
      <c r="AM168" s="73"/>
      <c r="AN168" s="73"/>
      <c r="AO168" s="73"/>
      <c r="AP168" s="73"/>
      <c r="AQ168" s="73"/>
      <c r="AR168" s="73"/>
      <c r="AS168" s="73"/>
      <c r="AT168" s="74"/>
      <c r="AU168" s="73"/>
    </row>
    <row r="169" spans="1:47" ht="15.75" x14ac:dyDescent="0.25">
      <c r="A169" s="73"/>
      <c r="B169" s="73"/>
      <c r="C169" s="73"/>
      <c r="D169" s="76"/>
      <c r="E169" s="76"/>
      <c r="F169" s="76"/>
      <c r="G169" s="73"/>
      <c r="H169" s="73"/>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5"/>
      <c r="AF169" s="73"/>
      <c r="AG169" s="73"/>
      <c r="AH169" s="73"/>
      <c r="AI169" s="73"/>
      <c r="AJ169" s="73"/>
      <c r="AK169" s="73"/>
      <c r="AL169" s="73"/>
      <c r="AM169" s="73"/>
      <c r="AN169" s="73"/>
      <c r="AO169" s="73"/>
      <c r="AP169" s="73"/>
      <c r="AQ169" s="73"/>
      <c r="AR169" s="73"/>
      <c r="AS169" s="73"/>
      <c r="AT169" s="74"/>
      <c r="AU169" s="73"/>
    </row>
    <row r="170" spans="1:47" ht="15.75" x14ac:dyDescent="0.25">
      <c r="A170" s="73"/>
      <c r="B170" s="73"/>
      <c r="C170" s="73"/>
      <c r="D170" s="76"/>
      <c r="E170" s="76"/>
      <c r="F170" s="76"/>
      <c r="G170" s="73"/>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5"/>
      <c r="AF170" s="73"/>
      <c r="AG170" s="73"/>
      <c r="AH170" s="73"/>
      <c r="AI170" s="73"/>
      <c r="AJ170" s="73"/>
      <c r="AK170" s="73"/>
      <c r="AL170" s="73"/>
      <c r="AM170" s="73"/>
      <c r="AN170" s="73"/>
      <c r="AO170" s="73"/>
      <c r="AP170" s="73"/>
      <c r="AQ170" s="73"/>
      <c r="AR170" s="73"/>
      <c r="AS170" s="73"/>
      <c r="AT170" s="74"/>
      <c r="AU170" s="73"/>
    </row>
    <row r="171" spans="1:47" ht="15.75" x14ac:dyDescent="0.25">
      <c r="A171" s="73"/>
      <c r="B171" s="73"/>
      <c r="C171" s="73"/>
      <c r="D171" s="76"/>
      <c r="E171" s="76"/>
      <c r="F171" s="76"/>
      <c r="G171" s="73"/>
      <c r="H171" s="73"/>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5"/>
      <c r="AF171" s="73"/>
      <c r="AG171" s="73"/>
      <c r="AH171" s="73"/>
      <c r="AI171" s="73"/>
      <c r="AJ171" s="73"/>
      <c r="AK171" s="73"/>
      <c r="AL171" s="73"/>
      <c r="AM171" s="73"/>
      <c r="AN171" s="73"/>
      <c r="AO171" s="73"/>
      <c r="AP171" s="73"/>
      <c r="AQ171" s="73"/>
      <c r="AR171" s="73"/>
      <c r="AS171" s="73"/>
      <c r="AT171" s="74"/>
      <c r="AU171" s="73"/>
    </row>
    <row r="172" spans="1:47" ht="15.75" x14ac:dyDescent="0.25">
      <c r="A172" s="73"/>
      <c r="B172" s="73"/>
      <c r="C172" s="73"/>
      <c r="D172" s="76"/>
      <c r="E172" s="76"/>
      <c r="F172" s="76"/>
      <c r="G172" s="73"/>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5"/>
      <c r="AF172" s="73"/>
      <c r="AG172" s="73"/>
      <c r="AH172" s="73"/>
      <c r="AI172" s="73"/>
      <c r="AJ172" s="73"/>
      <c r="AK172" s="73"/>
      <c r="AL172" s="73"/>
      <c r="AM172" s="73"/>
      <c r="AN172" s="73"/>
      <c r="AO172" s="73"/>
      <c r="AP172" s="73"/>
      <c r="AQ172" s="73"/>
      <c r="AR172" s="73"/>
      <c r="AS172" s="73"/>
      <c r="AT172" s="74"/>
      <c r="AU172" s="73"/>
    </row>
    <row r="173" spans="1:47" ht="15.75" x14ac:dyDescent="0.25">
      <c r="A173" s="73"/>
      <c r="B173" s="73"/>
      <c r="C173" s="73"/>
      <c r="D173" s="76"/>
      <c r="E173" s="76"/>
      <c r="F173" s="76"/>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5"/>
      <c r="AF173" s="73"/>
      <c r="AG173" s="73"/>
      <c r="AH173" s="73"/>
      <c r="AI173" s="73"/>
      <c r="AJ173" s="73"/>
      <c r="AK173" s="73"/>
      <c r="AL173" s="73"/>
      <c r="AM173" s="73"/>
      <c r="AN173" s="73"/>
      <c r="AO173" s="73"/>
      <c r="AP173" s="73"/>
      <c r="AQ173" s="73"/>
      <c r="AR173" s="73"/>
      <c r="AS173" s="73"/>
      <c r="AT173" s="74"/>
      <c r="AU173" s="73"/>
    </row>
    <row r="174" spans="1:47" ht="15.75" x14ac:dyDescent="0.25">
      <c r="A174" s="73"/>
      <c r="B174" s="73"/>
      <c r="C174" s="73"/>
      <c r="D174" s="76"/>
      <c r="E174" s="76"/>
      <c r="F174" s="76"/>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5"/>
      <c r="AF174" s="73"/>
      <c r="AG174" s="73"/>
      <c r="AH174" s="73"/>
      <c r="AI174" s="73"/>
      <c r="AJ174" s="73"/>
      <c r="AK174" s="73"/>
      <c r="AL174" s="73"/>
      <c r="AM174" s="73"/>
      <c r="AN174" s="73"/>
      <c r="AO174" s="73"/>
      <c r="AP174" s="73"/>
      <c r="AQ174" s="73"/>
      <c r="AR174" s="73"/>
      <c r="AS174" s="73"/>
      <c r="AT174" s="74"/>
      <c r="AU174" s="73"/>
    </row>
    <row r="175" spans="1:47" ht="15.75" x14ac:dyDescent="0.25">
      <c r="A175" s="73"/>
      <c r="B175" s="73"/>
      <c r="C175" s="73"/>
      <c r="D175" s="76"/>
      <c r="E175" s="76"/>
      <c r="F175" s="76"/>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5"/>
      <c r="AF175" s="73"/>
      <c r="AG175" s="73"/>
      <c r="AH175" s="73"/>
      <c r="AI175" s="73"/>
      <c r="AJ175" s="73"/>
      <c r="AK175" s="73"/>
      <c r="AL175" s="73"/>
      <c r="AM175" s="73"/>
      <c r="AN175" s="73"/>
      <c r="AO175" s="73"/>
      <c r="AP175" s="73"/>
      <c r="AQ175" s="73"/>
      <c r="AR175" s="73"/>
      <c r="AS175" s="73"/>
      <c r="AT175" s="74"/>
      <c r="AU175" s="73"/>
    </row>
    <row r="176" spans="1:47" ht="15.75" x14ac:dyDescent="0.25">
      <c r="A176" s="73"/>
      <c r="B176" s="73"/>
      <c r="C176" s="73"/>
      <c r="D176" s="76"/>
      <c r="E176" s="76"/>
      <c r="F176" s="76"/>
      <c r="G176" s="73"/>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5"/>
      <c r="AF176" s="73"/>
      <c r="AG176" s="73"/>
      <c r="AH176" s="73"/>
      <c r="AI176" s="73"/>
      <c r="AJ176" s="73"/>
      <c r="AK176" s="73"/>
      <c r="AL176" s="73"/>
      <c r="AM176" s="73"/>
      <c r="AN176" s="73"/>
      <c r="AO176" s="73"/>
      <c r="AP176" s="73"/>
      <c r="AQ176" s="73"/>
      <c r="AR176" s="73"/>
      <c r="AS176" s="73"/>
      <c r="AT176" s="74"/>
      <c r="AU176" s="73"/>
    </row>
    <row r="177" spans="1:47" ht="15.75" x14ac:dyDescent="0.25">
      <c r="A177" s="73"/>
      <c r="B177" s="73"/>
      <c r="C177" s="73"/>
      <c r="D177" s="76"/>
      <c r="E177" s="76"/>
      <c r="F177" s="76"/>
      <c r="G177" s="73"/>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5"/>
      <c r="AF177" s="73"/>
      <c r="AG177" s="73"/>
      <c r="AH177" s="73"/>
      <c r="AI177" s="73"/>
      <c r="AJ177" s="73"/>
      <c r="AK177" s="73"/>
      <c r="AL177" s="73"/>
      <c r="AM177" s="73"/>
      <c r="AN177" s="73"/>
      <c r="AO177" s="73"/>
      <c r="AP177" s="73"/>
      <c r="AQ177" s="73"/>
      <c r="AR177" s="73"/>
      <c r="AS177" s="73"/>
      <c r="AT177" s="74"/>
      <c r="AU177" s="73"/>
    </row>
    <row r="178" spans="1:47" ht="15.75" x14ac:dyDescent="0.25">
      <c r="A178" s="73"/>
      <c r="B178" s="73"/>
      <c r="C178" s="73"/>
      <c r="D178" s="76"/>
      <c r="E178" s="76"/>
      <c r="F178" s="76"/>
      <c r="G178" s="73"/>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5"/>
      <c r="AF178" s="73"/>
      <c r="AG178" s="73"/>
      <c r="AH178" s="73"/>
      <c r="AI178" s="73"/>
      <c r="AJ178" s="73"/>
      <c r="AK178" s="73"/>
      <c r="AL178" s="73"/>
      <c r="AM178" s="73"/>
      <c r="AN178" s="73"/>
      <c r="AO178" s="73"/>
      <c r="AP178" s="73"/>
      <c r="AQ178" s="73"/>
      <c r="AR178" s="73"/>
      <c r="AS178" s="73"/>
      <c r="AT178" s="74"/>
      <c r="AU178" s="73"/>
    </row>
    <row r="179" spans="1:47" ht="15.75" x14ac:dyDescent="0.25">
      <c r="A179" s="73"/>
      <c r="B179" s="73"/>
      <c r="C179" s="73"/>
      <c r="D179" s="76"/>
      <c r="E179" s="76"/>
      <c r="F179" s="76"/>
      <c r="G179" s="73"/>
      <c r="H179" s="73"/>
      <c r="I179" s="73"/>
      <c r="J179" s="73"/>
      <c r="K179" s="73"/>
      <c r="L179" s="73"/>
      <c r="M179" s="73"/>
      <c r="N179" s="73"/>
      <c r="O179" s="73"/>
      <c r="P179" s="73"/>
      <c r="Q179" s="73"/>
      <c r="R179" s="73"/>
      <c r="S179" s="73"/>
      <c r="T179" s="73"/>
      <c r="U179" s="73"/>
      <c r="V179" s="73"/>
      <c r="W179" s="73"/>
      <c r="X179" s="73"/>
      <c r="Y179" s="73"/>
      <c r="Z179" s="73"/>
      <c r="AA179" s="73"/>
      <c r="AB179" s="73"/>
      <c r="AC179" s="73"/>
      <c r="AD179" s="73"/>
      <c r="AE179" s="75"/>
      <c r="AF179" s="73"/>
      <c r="AG179" s="73"/>
      <c r="AH179" s="73"/>
      <c r="AI179" s="73"/>
      <c r="AJ179" s="73"/>
      <c r="AK179" s="73"/>
      <c r="AL179" s="73"/>
      <c r="AM179" s="73"/>
      <c r="AN179" s="73"/>
      <c r="AO179" s="73"/>
      <c r="AP179" s="73"/>
      <c r="AQ179" s="73"/>
      <c r="AR179" s="73"/>
      <c r="AS179" s="73"/>
      <c r="AT179" s="74"/>
      <c r="AU179" s="73"/>
    </row>
    <row r="180" spans="1:47" ht="15.75" x14ac:dyDescent="0.25">
      <c r="A180" s="73"/>
      <c r="B180" s="73"/>
      <c r="C180" s="73"/>
      <c r="D180" s="76"/>
      <c r="E180" s="76"/>
      <c r="F180" s="76"/>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5"/>
      <c r="AF180" s="73"/>
      <c r="AG180" s="73"/>
      <c r="AH180" s="73"/>
      <c r="AI180" s="73"/>
      <c r="AJ180" s="73"/>
      <c r="AK180" s="73"/>
      <c r="AL180" s="73"/>
      <c r="AM180" s="73"/>
      <c r="AN180" s="73"/>
      <c r="AO180" s="73"/>
      <c r="AP180" s="73"/>
      <c r="AQ180" s="73"/>
      <c r="AR180" s="73"/>
      <c r="AS180" s="73"/>
      <c r="AT180" s="74"/>
      <c r="AU180" s="73"/>
    </row>
    <row r="181" spans="1:47" ht="15.75" x14ac:dyDescent="0.25">
      <c r="A181" s="73"/>
      <c r="B181" s="73"/>
      <c r="C181" s="73"/>
      <c r="D181" s="76"/>
      <c r="E181" s="76"/>
      <c r="F181" s="76"/>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5"/>
      <c r="AF181" s="73"/>
      <c r="AG181" s="73"/>
      <c r="AH181" s="73"/>
      <c r="AI181" s="73"/>
      <c r="AJ181" s="73"/>
      <c r="AK181" s="73"/>
      <c r="AL181" s="73"/>
      <c r="AM181" s="73"/>
      <c r="AN181" s="73"/>
      <c r="AO181" s="73"/>
      <c r="AP181" s="73"/>
      <c r="AQ181" s="73"/>
      <c r="AR181" s="73"/>
      <c r="AS181" s="73"/>
      <c r="AT181" s="74"/>
      <c r="AU181" s="73"/>
    </row>
    <row r="182" spans="1:47" ht="15.75" x14ac:dyDescent="0.25">
      <c r="A182" s="73"/>
      <c r="B182" s="73"/>
      <c r="C182" s="73"/>
      <c r="D182" s="76"/>
      <c r="E182" s="76"/>
      <c r="F182" s="76"/>
      <c r="G182" s="73"/>
      <c r="H182" s="73"/>
      <c r="I182" s="73"/>
      <c r="J182" s="73"/>
      <c r="K182" s="73"/>
      <c r="L182" s="73"/>
      <c r="M182" s="73"/>
      <c r="N182" s="73"/>
      <c r="O182" s="73"/>
      <c r="P182" s="73"/>
      <c r="Q182" s="73"/>
      <c r="R182" s="73"/>
      <c r="S182" s="73"/>
      <c r="T182" s="73"/>
      <c r="U182" s="73"/>
      <c r="V182" s="73"/>
      <c r="W182" s="73"/>
      <c r="X182" s="73"/>
      <c r="Y182" s="73"/>
      <c r="Z182" s="73"/>
      <c r="AA182" s="73"/>
      <c r="AB182" s="73"/>
      <c r="AC182" s="73"/>
      <c r="AD182" s="73"/>
      <c r="AE182" s="75"/>
      <c r="AF182" s="73"/>
      <c r="AG182" s="73"/>
      <c r="AH182" s="73"/>
      <c r="AI182" s="73"/>
      <c r="AJ182" s="73"/>
      <c r="AK182" s="73"/>
      <c r="AL182" s="73"/>
      <c r="AM182" s="73"/>
      <c r="AN182" s="73"/>
      <c r="AO182" s="73"/>
      <c r="AP182" s="73"/>
      <c r="AQ182" s="73"/>
      <c r="AR182" s="73"/>
      <c r="AS182" s="73"/>
      <c r="AT182" s="74"/>
      <c r="AU182" s="73"/>
    </row>
    <row r="183" spans="1:47" ht="15.75" x14ac:dyDescent="0.25">
      <c r="A183" s="73"/>
      <c r="B183" s="73"/>
      <c r="C183" s="73"/>
      <c r="D183" s="76"/>
      <c r="E183" s="76"/>
      <c r="F183" s="76"/>
      <c r="G183" s="73"/>
      <c r="H183" s="73"/>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5"/>
      <c r="AF183" s="73"/>
      <c r="AG183" s="73"/>
      <c r="AH183" s="73"/>
      <c r="AI183" s="73"/>
      <c r="AJ183" s="73"/>
      <c r="AK183" s="73"/>
      <c r="AL183" s="73"/>
      <c r="AM183" s="73"/>
      <c r="AN183" s="73"/>
      <c r="AO183" s="73"/>
      <c r="AP183" s="73"/>
      <c r="AQ183" s="73"/>
      <c r="AR183" s="73"/>
      <c r="AS183" s="73"/>
      <c r="AT183" s="74"/>
      <c r="AU183" s="73"/>
    </row>
    <row r="184" spans="1:47" ht="15.75" x14ac:dyDescent="0.25">
      <c r="A184" s="73"/>
      <c r="B184" s="73"/>
      <c r="C184" s="73"/>
      <c r="D184" s="76"/>
      <c r="E184" s="76"/>
      <c r="F184" s="76"/>
      <c r="G184" s="73"/>
      <c r="H184" s="73"/>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5"/>
      <c r="AF184" s="73"/>
      <c r="AG184" s="73"/>
      <c r="AH184" s="73"/>
      <c r="AI184" s="73"/>
      <c r="AJ184" s="73"/>
      <c r="AK184" s="73"/>
      <c r="AL184" s="73"/>
      <c r="AM184" s="73"/>
      <c r="AN184" s="73"/>
      <c r="AO184" s="73"/>
      <c r="AP184" s="73"/>
      <c r="AQ184" s="73"/>
      <c r="AR184" s="73"/>
      <c r="AS184" s="73"/>
      <c r="AT184" s="74"/>
      <c r="AU184" s="73"/>
    </row>
    <row r="185" spans="1:47" ht="15.75" x14ac:dyDescent="0.25">
      <c r="A185" s="73"/>
      <c r="B185" s="73"/>
      <c r="C185" s="73"/>
      <c r="D185" s="76"/>
      <c r="E185" s="76"/>
      <c r="F185" s="76"/>
      <c r="G185" s="73"/>
      <c r="H185" s="73"/>
      <c r="I185" s="73"/>
      <c r="J185" s="73"/>
      <c r="K185" s="73"/>
      <c r="L185" s="73"/>
      <c r="M185" s="73"/>
      <c r="N185" s="73"/>
      <c r="O185" s="73"/>
      <c r="P185" s="73"/>
      <c r="Q185" s="73"/>
      <c r="R185" s="73"/>
      <c r="S185" s="73"/>
      <c r="T185" s="73"/>
      <c r="U185" s="73"/>
      <c r="V185" s="73"/>
      <c r="W185" s="73"/>
      <c r="X185" s="73"/>
      <c r="Y185" s="73"/>
      <c r="Z185" s="73"/>
      <c r="AA185" s="73"/>
      <c r="AB185" s="73"/>
      <c r="AC185" s="73"/>
      <c r="AD185" s="73"/>
      <c r="AE185" s="75"/>
      <c r="AF185" s="73"/>
      <c r="AG185" s="73"/>
      <c r="AH185" s="73"/>
      <c r="AI185" s="73"/>
      <c r="AJ185" s="73"/>
      <c r="AK185" s="73"/>
      <c r="AL185" s="73"/>
      <c r="AM185" s="73"/>
      <c r="AN185" s="73"/>
      <c r="AO185" s="73"/>
      <c r="AP185" s="73"/>
      <c r="AQ185" s="73"/>
      <c r="AR185" s="73"/>
      <c r="AS185" s="73"/>
      <c r="AT185" s="74"/>
      <c r="AU185" s="73"/>
    </row>
    <row r="186" spans="1:47" ht="15.75" x14ac:dyDescent="0.25">
      <c r="A186" s="73"/>
      <c r="B186" s="73"/>
      <c r="C186" s="73"/>
      <c r="D186" s="76"/>
      <c r="E186" s="76"/>
      <c r="F186" s="76"/>
      <c r="G186" s="73"/>
      <c r="H186" s="73"/>
      <c r="I186" s="73"/>
      <c r="J186" s="73"/>
      <c r="K186" s="73"/>
      <c r="L186" s="73"/>
      <c r="M186" s="73"/>
      <c r="N186" s="73"/>
      <c r="O186" s="73"/>
      <c r="P186" s="73"/>
      <c r="Q186" s="73"/>
      <c r="R186" s="73"/>
      <c r="S186" s="73"/>
      <c r="T186" s="73"/>
      <c r="U186" s="73"/>
      <c r="V186" s="73"/>
      <c r="W186" s="73"/>
      <c r="X186" s="73"/>
      <c r="Y186" s="73"/>
      <c r="Z186" s="73"/>
      <c r="AA186" s="73"/>
      <c r="AB186" s="73"/>
      <c r="AC186" s="73"/>
      <c r="AD186" s="73"/>
      <c r="AE186" s="75"/>
      <c r="AF186" s="73"/>
      <c r="AG186" s="73"/>
      <c r="AH186" s="73"/>
      <c r="AI186" s="73"/>
      <c r="AJ186" s="73"/>
      <c r="AK186" s="73"/>
      <c r="AL186" s="73"/>
      <c r="AM186" s="73"/>
      <c r="AN186" s="73"/>
      <c r="AO186" s="73"/>
      <c r="AP186" s="73"/>
      <c r="AQ186" s="73"/>
      <c r="AR186" s="73"/>
      <c r="AS186" s="73"/>
      <c r="AT186" s="74"/>
      <c r="AU186" s="73"/>
    </row>
    <row r="187" spans="1:47" ht="15.75" x14ac:dyDescent="0.25">
      <c r="A187" s="73"/>
      <c r="B187" s="73"/>
      <c r="C187" s="73"/>
      <c r="D187" s="76"/>
      <c r="E187" s="76"/>
      <c r="F187" s="76"/>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5"/>
      <c r="AF187" s="73"/>
      <c r="AG187" s="73"/>
      <c r="AH187" s="73"/>
      <c r="AI187" s="73"/>
      <c r="AJ187" s="73"/>
      <c r="AK187" s="73"/>
      <c r="AL187" s="73"/>
      <c r="AM187" s="73"/>
      <c r="AN187" s="73"/>
      <c r="AO187" s="73"/>
      <c r="AP187" s="73"/>
      <c r="AQ187" s="73"/>
      <c r="AR187" s="73"/>
      <c r="AS187" s="73"/>
      <c r="AT187" s="74"/>
      <c r="AU187" s="73"/>
    </row>
    <row r="188" spans="1:47" ht="15.75" x14ac:dyDescent="0.25">
      <c r="A188" s="73"/>
      <c r="B188" s="73"/>
      <c r="C188" s="73"/>
      <c r="D188" s="76"/>
      <c r="E188" s="76"/>
      <c r="F188" s="76"/>
      <c r="G188" s="73"/>
      <c r="H188" s="73"/>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5"/>
      <c r="AF188" s="73"/>
      <c r="AG188" s="73"/>
      <c r="AH188" s="73"/>
      <c r="AI188" s="73"/>
      <c r="AJ188" s="73"/>
      <c r="AK188" s="73"/>
      <c r="AL188" s="73"/>
      <c r="AM188" s="73"/>
      <c r="AN188" s="73"/>
      <c r="AO188" s="73"/>
      <c r="AP188" s="73"/>
      <c r="AQ188" s="73"/>
      <c r="AR188" s="73"/>
      <c r="AS188" s="73"/>
      <c r="AT188" s="74"/>
      <c r="AU188" s="73"/>
    </row>
    <row r="189" spans="1:47" ht="15.75" x14ac:dyDescent="0.25">
      <c r="A189" s="73"/>
      <c r="B189" s="73"/>
      <c r="C189" s="73"/>
      <c r="D189" s="76"/>
      <c r="E189" s="76"/>
      <c r="F189" s="76"/>
      <c r="G189" s="73"/>
      <c r="H189" s="73"/>
      <c r="I189" s="73"/>
      <c r="J189" s="73"/>
      <c r="K189" s="73"/>
      <c r="L189" s="73"/>
      <c r="M189" s="73"/>
      <c r="N189" s="73"/>
      <c r="O189" s="73"/>
      <c r="P189" s="73"/>
      <c r="Q189" s="73"/>
      <c r="R189" s="73"/>
      <c r="S189" s="73"/>
      <c r="T189" s="73"/>
      <c r="U189" s="73"/>
      <c r="V189" s="73"/>
      <c r="W189" s="73"/>
      <c r="X189" s="73"/>
      <c r="Y189" s="73"/>
      <c r="Z189" s="73"/>
      <c r="AA189" s="73"/>
      <c r="AB189" s="73"/>
      <c r="AC189" s="73"/>
      <c r="AD189" s="73"/>
      <c r="AE189" s="75"/>
      <c r="AF189" s="73"/>
      <c r="AG189" s="73"/>
      <c r="AH189" s="73"/>
      <c r="AI189" s="73"/>
      <c r="AJ189" s="73"/>
      <c r="AK189" s="73"/>
      <c r="AL189" s="73"/>
      <c r="AM189" s="73"/>
      <c r="AN189" s="73"/>
      <c r="AO189" s="73"/>
      <c r="AP189" s="73"/>
      <c r="AQ189" s="73"/>
      <c r="AR189" s="73"/>
      <c r="AS189" s="73"/>
      <c r="AT189" s="74"/>
      <c r="AU189" s="73"/>
    </row>
    <row r="190" spans="1:47" ht="15.75" x14ac:dyDescent="0.25">
      <c r="A190" s="73"/>
      <c r="B190" s="73"/>
      <c r="C190" s="73"/>
      <c r="D190" s="76"/>
      <c r="E190" s="76"/>
      <c r="F190" s="76"/>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5"/>
      <c r="AF190" s="73"/>
      <c r="AG190" s="73"/>
      <c r="AH190" s="73"/>
      <c r="AI190" s="73"/>
      <c r="AJ190" s="73"/>
      <c r="AK190" s="73"/>
      <c r="AL190" s="73"/>
      <c r="AM190" s="73"/>
      <c r="AN190" s="73"/>
      <c r="AO190" s="73"/>
      <c r="AP190" s="73"/>
      <c r="AQ190" s="73"/>
      <c r="AR190" s="73"/>
      <c r="AS190" s="73"/>
      <c r="AT190" s="74"/>
      <c r="AU190" s="73"/>
    </row>
    <row r="191" spans="1:47" ht="15.75" x14ac:dyDescent="0.25">
      <c r="A191" s="73"/>
      <c r="B191" s="73"/>
      <c r="C191" s="73"/>
      <c r="D191" s="76"/>
      <c r="E191" s="76"/>
      <c r="F191" s="76"/>
      <c r="G191" s="73"/>
      <c r="H191" s="73"/>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5"/>
      <c r="AF191" s="73"/>
      <c r="AG191" s="73"/>
      <c r="AH191" s="73"/>
      <c r="AI191" s="73"/>
      <c r="AJ191" s="73"/>
      <c r="AK191" s="73"/>
      <c r="AL191" s="73"/>
      <c r="AM191" s="73"/>
      <c r="AN191" s="73"/>
      <c r="AO191" s="73"/>
      <c r="AP191" s="73"/>
      <c r="AQ191" s="73"/>
      <c r="AR191" s="73"/>
      <c r="AS191" s="73"/>
      <c r="AT191" s="74"/>
      <c r="AU191" s="73"/>
    </row>
    <row r="192" spans="1:47" ht="15.75" x14ac:dyDescent="0.25">
      <c r="A192" s="73"/>
      <c r="B192" s="73"/>
      <c r="C192" s="73"/>
      <c r="D192" s="76"/>
      <c r="E192" s="76"/>
      <c r="F192" s="76"/>
      <c r="G192" s="73"/>
      <c r="H192" s="73"/>
      <c r="I192" s="73"/>
      <c r="J192" s="73"/>
      <c r="K192" s="73"/>
      <c r="L192" s="73"/>
      <c r="M192" s="73"/>
      <c r="N192" s="73"/>
      <c r="O192" s="73"/>
      <c r="P192" s="73"/>
      <c r="Q192" s="73"/>
      <c r="R192" s="73"/>
      <c r="S192" s="73"/>
      <c r="T192" s="73"/>
      <c r="U192" s="73"/>
      <c r="V192" s="73"/>
      <c r="W192" s="73"/>
      <c r="X192" s="73"/>
      <c r="Y192" s="73"/>
      <c r="Z192" s="73"/>
      <c r="AA192" s="73"/>
      <c r="AB192" s="73"/>
      <c r="AC192" s="73"/>
      <c r="AD192" s="73"/>
      <c r="AE192" s="75"/>
      <c r="AF192" s="73"/>
      <c r="AG192" s="73"/>
      <c r="AH192" s="73"/>
      <c r="AI192" s="73"/>
      <c r="AJ192" s="73"/>
      <c r="AK192" s="73"/>
      <c r="AL192" s="73"/>
      <c r="AM192" s="73"/>
      <c r="AN192" s="73"/>
      <c r="AO192" s="73"/>
      <c r="AP192" s="73"/>
      <c r="AQ192" s="73"/>
      <c r="AR192" s="73"/>
      <c r="AS192" s="73"/>
      <c r="AT192" s="74"/>
      <c r="AU192" s="73"/>
    </row>
    <row r="193" spans="1:47" ht="15.75" x14ac:dyDescent="0.25">
      <c r="A193" s="73"/>
      <c r="B193" s="73"/>
      <c r="C193" s="73"/>
      <c r="D193" s="76"/>
      <c r="E193" s="76"/>
      <c r="F193" s="76"/>
      <c r="G193" s="73"/>
      <c r="H193" s="73"/>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5"/>
      <c r="AF193" s="73"/>
      <c r="AG193" s="73"/>
      <c r="AH193" s="73"/>
      <c r="AI193" s="73"/>
      <c r="AJ193" s="73"/>
      <c r="AK193" s="73"/>
      <c r="AL193" s="73"/>
      <c r="AM193" s="73"/>
      <c r="AN193" s="73"/>
      <c r="AO193" s="73"/>
      <c r="AP193" s="73"/>
      <c r="AQ193" s="73"/>
      <c r="AR193" s="73"/>
      <c r="AS193" s="73"/>
      <c r="AT193" s="74"/>
      <c r="AU193" s="73"/>
    </row>
    <row r="194" spans="1:47" ht="15.75" x14ac:dyDescent="0.25">
      <c r="A194" s="73"/>
      <c r="B194" s="73"/>
      <c r="C194" s="73"/>
      <c r="D194" s="76"/>
      <c r="E194" s="76"/>
      <c r="F194" s="76"/>
      <c r="G194" s="73"/>
      <c r="H194" s="73"/>
      <c r="I194" s="73"/>
      <c r="J194" s="73"/>
      <c r="K194" s="73"/>
      <c r="L194" s="73"/>
      <c r="M194" s="73"/>
      <c r="N194" s="73"/>
      <c r="O194" s="73"/>
      <c r="P194" s="73"/>
      <c r="Q194" s="73"/>
      <c r="R194" s="73"/>
      <c r="S194" s="73"/>
      <c r="T194" s="73"/>
      <c r="U194" s="73"/>
      <c r="V194" s="73"/>
      <c r="W194" s="73"/>
      <c r="X194" s="73"/>
      <c r="Y194" s="73"/>
      <c r="Z194" s="73"/>
      <c r="AA194" s="73"/>
      <c r="AB194" s="73"/>
      <c r="AC194" s="73"/>
      <c r="AD194" s="73"/>
      <c r="AE194" s="75"/>
      <c r="AF194" s="73"/>
      <c r="AG194" s="73"/>
      <c r="AH194" s="73"/>
      <c r="AI194" s="73"/>
      <c r="AJ194" s="73"/>
      <c r="AK194" s="73"/>
      <c r="AL194" s="73"/>
      <c r="AM194" s="73"/>
      <c r="AN194" s="73"/>
      <c r="AO194" s="73"/>
      <c r="AP194" s="73"/>
      <c r="AQ194" s="73"/>
      <c r="AR194" s="73"/>
      <c r="AS194" s="73"/>
      <c r="AT194" s="74"/>
      <c r="AU194" s="73"/>
    </row>
    <row r="195" spans="1:47" ht="15.75" x14ac:dyDescent="0.25">
      <c r="A195" s="73"/>
      <c r="B195" s="73"/>
      <c r="C195" s="73"/>
      <c r="D195" s="76"/>
      <c r="E195" s="76"/>
      <c r="F195" s="76"/>
      <c r="G195" s="73"/>
      <c r="H195" s="73"/>
      <c r="I195" s="73"/>
      <c r="J195" s="73"/>
      <c r="K195" s="73"/>
      <c r="L195" s="73"/>
      <c r="M195" s="73"/>
      <c r="N195" s="73"/>
      <c r="O195" s="73"/>
      <c r="P195" s="73"/>
      <c r="Q195" s="73"/>
      <c r="R195" s="73"/>
      <c r="S195" s="73"/>
      <c r="T195" s="73"/>
      <c r="U195" s="73"/>
      <c r="V195" s="73"/>
      <c r="W195" s="73"/>
      <c r="X195" s="73"/>
      <c r="Y195" s="73"/>
      <c r="Z195" s="73"/>
      <c r="AA195" s="73"/>
      <c r="AB195" s="73"/>
      <c r="AC195" s="73"/>
      <c r="AD195" s="73"/>
      <c r="AE195" s="75"/>
      <c r="AF195" s="73"/>
      <c r="AG195" s="73"/>
      <c r="AH195" s="73"/>
      <c r="AI195" s="73"/>
      <c r="AJ195" s="73"/>
      <c r="AK195" s="73"/>
      <c r="AL195" s="73"/>
      <c r="AM195" s="73"/>
      <c r="AN195" s="73"/>
      <c r="AO195" s="73"/>
      <c r="AP195" s="73"/>
      <c r="AQ195" s="73"/>
      <c r="AR195" s="73"/>
      <c r="AS195" s="73"/>
      <c r="AT195" s="74"/>
      <c r="AU195" s="73"/>
    </row>
    <row r="196" spans="1:47" ht="15.75" x14ac:dyDescent="0.25">
      <c r="A196" s="73"/>
      <c r="B196" s="73"/>
      <c r="C196" s="73"/>
      <c r="D196" s="76"/>
      <c r="E196" s="76"/>
      <c r="F196" s="76"/>
      <c r="G196" s="73"/>
      <c r="H196" s="73"/>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5"/>
      <c r="AF196" s="73"/>
      <c r="AG196" s="73"/>
      <c r="AH196" s="73"/>
      <c r="AI196" s="73"/>
      <c r="AJ196" s="73"/>
      <c r="AK196" s="73"/>
      <c r="AL196" s="73"/>
      <c r="AM196" s="73"/>
      <c r="AN196" s="73"/>
      <c r="AO196" s="73"/>
      <c r="AP196" s="73"/>
      <c r="AQ196" s="73"/>
      <c r="AR196" s="73"/>
      <c r="AS196" s="73"/>
      <c r="AT196" s="74"/>
      <c r="AU196" s="73"/>
    </row>
    <row r="197" spans="1:47" ht="15.75" x14ac:dyDescent="0.25">
      <c r="A197" s="73"/>
      <c r="B197" s="73"/>
      <c r="C197" s="73"/>
      <c r="D197" s="76"/>
      <c r="E197" s="76"/>
      <c r="F197" s="76"/>
      <c r="G197" s="73"/>
      <c r="H197" s="73"/>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5"/>
      <c r="AF197" s="73"/>
      <c r="AG197" s="73"/>
      <c r="AH197" s="73"/>
      <c r="AI197" s="73"/>
      <c r="AJ197" s="73"/>
      <c r="AK197" s="73"/>
      <c r="AL197" s="73"/>
      <c r="AM197" s="73"/>
      <c r="AN197" s="73"/>
      <c r="AO197" s="73"/>
      <c r="AP197" s="73"/>
      <c r="AQ197" s="73"/>
      <c r="AR197" s="73"/>
      <c r="AS197" s="73"/>
      <c r="AT197" s="74"/>
      <c r="AU197" s="73"/>
    </row>
    <row r="198" spans="1:47" ht="15.75" x14ac:dyDescent="0.25">
      <c r="A198" s="73"/>
      <c r="B198" s="73"/>
      <c r="C198" s="73"/>
      <c r="D198" s="76"/>
      <c r="E198" s="76"/>
      <c r="F198" s="76"/>
      <c r="G198" s="73"/>
      <c r="H198" s="73"/>
      <c r="I198" s="73"/>
      <c r="J198" s="73"/>
      <c r="K198" s="73"/>
      <c r="L198" s="73"/>
      <c r="M198" s="73"/>
      <c r="N198" s="73"/>
      <c r="O198" s="73"/>
      <c r="P198" s="73"/>
      <c r="Q198" s="73"/>
      <c r="R198" s="73"/>
      <c r="S198" s="73"/>
      <c r="T198" s="73"/>
      <c r="U198" s="73"/>
      <c r="V198" s="73"/>
      <c r="W198" s="73"/>
      <c r="X198" s="73"/>
      <c r="Y198" s="73"/>
      <c r="Z198" s="73"/>
      <c r="AA198" s="73"/>
      <c r="AB198" s="73"/>
      <c r="AC198" s="73"/>
      <c r="AD198" s="73"/>
      <c r="AE198" s="75"/>
      <c r="AF198" s="73"/>
      <c r="AG198" s="73"/>
      <c r="AH198" s="73"/>
      <c r="AI198" s="73"/>
      <c r="AJ198" s="73"/>
      <c r="AK198" s="73"/>
      <c r="AL198" s="73"/>
      <c r="AM198" s="73"/>
      <c r="AN198" s="73"/>
      <c r="AO198" s="73"/>
      <c r="AP198" s="73"/>
      <c r="AQ198" s="73"/>
      <c r="AR198" s="73"/>
      <c r="AS198" s="73"/>
      <c r="AT198" s="74"/>
      <c r="AU198" s="73"/>
    </row>
    <row r="199" spans="1:47" ht="15.75" x14ac:dyDescent="0.25">
      <c r="A199" s="73"/>
      <c r="B199" s="73"/>
      <c r="C199" s="73"/>
      <c r="D199" s="76"/>
      <c r="E199" s="76"/>
      <c r="F199" s="76"/>
      <c r="G199" s="73"/>
      <c r="H199" s="73"/>
      <c r="I199" s="73"/>
      <c r="J199" s="73"/>
      <c r="K199" s="73"/>
      <c r="L199" s="73"/>
      <c r="M199" s="73"/>
      <c r="N199" s="73"/>
      <c r="O199" s="73"/>
      <c r="P199" s="73"/>
      <c r="Q199" s="73"/>
      <c r="R199" s="73"/>
      <c r="S199" s="73"/>
      <c r="T199" s="73"/>
      <c r="U199" s="73"/>
      <c r="V199" s="73"/>
      <c r="W199" s="73"/>
      <c r="X199" s="73"/>
      <c r="Y199" s="73"/>
      <c r="Z199" s="73"/>
      <c r="AA199" s="73"/>
      <c r="AB199" s="73"/>
      <c r="AC199" s="73"/>
      <c r="AD199" s="73"/>
      <c r="AE199" s="75"/>
      <c r="AF199" s="73"/>
      <c r="AG199" s="73"/>
      <c r="AH199" s="73"/>
      <c r="AI199" s="73"/>
      <c r="AJ199" s="73"/>
      <c r="AK199" s="73"/>
      <c r="AL199" s="73"/>
      <c r="AM199" s="73"/>
      <c r="AN199" s="73"/>
      <c r="AO199" s="73"/>
      <c r="AP199" s="73"/>
      <c r="AQ199" s="73"/>
      <c r="AR199" s="73"/>
      <c r="AS199" s="73"/>
      <c r="AT199" s="74"/>
      <c r="AU199" s="73"/>
    </row>
    <row r="200" spans="1:47" ht="15.75" x14ac:dyDescent="0.25">
      <c r="A200" s="73"/>
      <c r="B200" s="73"/>
      <c r="C200" s="73"/>
      <c r="D200" s="76"/>
      <c r="E200" s="76"/>
      <c r="F200" s="76"/>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5"/>
      <c r="AF200" s="73"/>
      <c r="AG200" s="73"/>
      <c r="AH200" s="73"/>
      <c r="AI200" s="73"/>
      <c r="AJ200" s="73"/>
      <c r="AK200" s="73"/>
      <c r="AL200" s="73"/>
      <c r="AM200" s="73"/>
      <c r="AN200" s="73"/>
      <c r="AO200" s="73"/>
      <c r="AP200" s="73"/>
      <c r="AQ200" s="73"/>
      <c r="AR200" s="73"/>
      <c r="AS200" s="73"/>
      <c r="AT200" s="74"/>
      <c r="AU200" s="73"/>
    </row>
    <row r="201" spans="1:47" ht="15.75" x14ac:dyDescent="0.25">
      <c r="A201" s="73"/>
      <c r="B201" s="73"/>
      <c r="C201" s="73"/>
      <c r="D201" s="76"/>
      <c r="E201" s="76"/>
      <c r="F201" s="76"/>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5"/>
      <c r="AF201" s="73"/>
      <c r="AG201" s="73"/>
      <c r="AH201" s="73"/>
      <c r="AI201" s="73"/>
      <c r="AJ201" s="73"/>
      <c r="AK201" s="73"/>
      <c r="AL201" s="73"/>
      <c r="AM201" s="73"/>
      <c r="AN201" s="73"/>
      <c r="AO201" s="73"/>
      <c r="AP201" s="73"/>
      <c r="AQ201" s="73"/>
      <c r="AR201" s="73"/>
      <c r="AS201" s="73"/>
      <c r="AT201" s="74"/>
      <c r="AU201" s="73"/>
    </row>
    <row r="202" spans="1:47" ht="15.75" x14ac:dyDescent="0.25">
      <c r="A202" s="73"/>
      <c r="B202" s="73"/>
      <c r="C202" s="73"/>
      <c r="D202" s="76"/>
      <c r="E202" s="76"/>
      <c r="F202" s="76"/>
      <c r="G202" s="73"/>
      <c r="H202" s="73"/>
      <c r="I202" s="73"/>
      <c r="J202" s="73"/>
      <c r="K202" s="73"/>
      <c r="L202" s="73"/>
      <c r="M202" s="73"/>
      <c r="N202" s="73"/>
      <c r="O202" s="73"/>
      <c r="P202" s="73"/>
      <c r="Q202" s="73"/>
      <c r="R202" s="73"/>
      <c r="S202" s="73"/>
      <c r="T202" s="73"/>
      <c r="U202" s="73"/>
      <c r="V202" s="73"/>
      <c r="W202" s="73"/>
      <c r="X202" s="73"/>
      <c r="Y202" s="73"/>
      <c r="Z202" s="73"/>
      <c r="AA202" s="73"/>
      <c r="AB202" s="73"/>
      <c r="AC202" s="73"/>
      <c r="AD202" s="73"/>
      <c r="AE202" s="75"/>
      <c r="AF202" s="73"/>
      <c r="AG202" s="73"/>
      <c r="AH202" s="73"/>
      <c r="AI202" s="73"/>
      <c r="AJ202" s="73"/>
      <c r="AK202" s="73"/>
      <c r="AL202" s="73"/>
      <c r="AM202" s="73"/>
      <c r="AN202" s="73"/>
      <c r="AO202" s="73"/>
      <c r="AP202" s="73"/>
      <c r="AQ202" s="73"/>
      <c r="AR202" s="73"/>
      <c r="AS202" s="73"/>
      <c r="AT202" s="74"/>
      <c r="AU202" s="73"/>
    </row>
    <row r="203" spans="1:47" ht="15.75" x14ac:dyDescent="0.25">
      <c r="A203" s="73"/>
      <c r="B203" s="73"/>
      <c r="C203" s="73"/>
      <c r="D203" s="76"/>
      <c r="E203" s="76"/>
      <c r="F203" s="76"/>
      <c r="G203" s="73"/>
      <c r="H203" s="73"/>
      <c r="I203" s="73"/>
      <c r="J203" s="73"/>
      <c r="K203" s="73"/>
      <c r="L203" s="73"/>
      <c r="M203" s="73"/>
      <c r="N203" s="73"/>
      <c r="O203" s="73"/>
      <c r="P203" s="73"/>
      <c r="Q203" s="73"/>
      <c r="R203" s="73"/>
      <c r="S203" s="73"/>
      <c r="T203" s="73"/>
      <c r="U203" s="73"/>
      <c r="V203" s="73"/>
      <c r="W203" s="73"/>
      <c r="X203" s="73"/>
      <c r="Y203" s="73"/>
      <c r="Z203" s="73"/>
      <c r="AA203" s="73"/>
      <c r="AB203" s="73"/>
      <c r="AC203" s="73"/>
      <c r="AD203" s="73"/>
      <c r="AE203" s="75"/>
      <c r="AF203" s="73"/>
      <c r="AG203" s="73"/>
      <c r="AH203" s="73"/>
      <c r="AI203" s="73"/>
      <c r="AJ203" s="73"/>
      <c r="AK203" s="73"/>
      <c r="AL203" s="73"/>
      <c r="AM203" s="73"/>
      <c r="AN203" s="73"/>
      <c r="AO203" s="73"/>
      <c r="AP203" s="73"/>
      <c r="AQ203" s="73"/>
      <c r="AR203" s="73"/>
      <c r="AS203" s="73"/>
      <c r="AT203" s="74"/>
      <c r="AU203" s="73"/>
    </row>
    <row r="204" spans="1:47" ht="15.75" x14ac:dyDescent="0.25">
      <c r="A204" s="73"/>
      <c r="B204" s="73"/>
      <c r="C204" s="73"/>
      <c r="D204" s="76"/>
      <c r="E204" s="76"/>
      <c r="F204" s="76"/>
      <c r="G204" s="73"/>
      <c r="H204" s="73"/>
      <c r="I204" s="73"/>
      <c r="J204" s="73"/>
      <c r="K204" s="73"/>
      <c r="L204" s="73"/>
      <c r="M204" s="73"/>
      <c r="N204" s="73"/>
      <c r="O204" s="73"/>
      <c r="P204" s="73"/>
      <c r="Q204" s="73"/>
      <c r="R204" s="73"/>
      <c r="S204" s="73"/>
      <c r="T204" s="73"/>
      <c r="U204" s="73"/>
      <c r="V204" s="73"/>
      <c r="W204" s="73"/>
      <c r="X204" s="73"/>
      <c r="Y204" s="73"/>
      <c r="Z204" s="73"/>
      <c r="AA204" s="73"/>
      <c r="AB204" s="73"/>
      <c r="AC204" s="73"/>
      <c r="AD204" s="73"/>
      <c r="AE204" s="75"/>
      <c r="AF204" s="73"/>
      <c r="AG204" s="73"/>
      <c r="AH204" s="73"/>
      <c r="AI204" s="73"/>
      <c r="AJ204" s="73"/>
      <c r="AK204" s="73"/>
      <c r="AL204" s="73"/>
      <c r="AM204" s="73"/>
      <c r="AN204" s="73"/>
      <c r="AO204" s="73"/>
      <c r="AP204" s="73"/>
      <c r="AQ204" s="73"/>
      <c r="AR204" s="73"/>
      <c r="AS204" s="73"/>
      <c r="AT204" s="74"/>
      <c r="AU204" s="73"/>
    </row>
    <row r="205" spans="1:47" ht="15.75" x14ac:dyDescent="0.25">
      <c r="A205" s="73"/>
      <c r="B205" s="73"/>
      <c r="C205" s="73"/>
      <c r="D205" s="76"/>
      <c r="E205" s="76"/>
      <c r="F205" s="76"/>
      <c r="G205" s="73"/>
      <c r="H205" s="73"/>
      <c r="I205" s="73"/>
      <c r="J205" s="73"/>
      <c r="K205" s="73"/>
      <c r="L205" s="73"/>
      <c r="M205" s="73"/>
      <c r="N205" s="73"/>
      <c r="O205" s="73"/>
      <c r="P205" s="73"/>
      <c r="Q205" s="73"/>
      <c r="R205" s="73"/>
      <c r="S205" s="73"/>
      <c r="T205" s="73"/>
      <c r="U205" s="73"/>
      <c r="V205" s="73"/>
      <c r="W205" s="73"/>
      <c r="X205" s="73"/>
      <c r="Y205" s="73"/>
      <c r="Z205" s="73"/>
      <c r="AA205" s="73"/>
      <c r="AB205" s="73"/>
      <c r="AC205" s="73"/>
      <c r="AD205" s="73"/>
      <c r="AE205" s="75"/>
      <c r="AF205" s="73"/>
      <c r="AG205" s="73"/>
      <c r="AH205" s="73"/>
      <c r="AI205" s="73"/>
      <c r="AJ205" s="73"/>
      <c r="AK205" s="73"/>
      <c r="AL205" s="73"/>
      <c r="AM205" s="73"/>
      <c r="AN205" s="73"/>
      <c r="AO205" s="73"/>
      <c r="AP205" s="73"/>
      <c r="AQ205" s="73"/>
      <c r="AR205" s="73"/>
      <c r="AS205" s="73"/>
      <c r="AT205" s="74"/>
      <c r="AU205" s="73"/>
    </row>
    <row r="206" spans="1:47" ht="15.75" x14ac:dyDescent="0.25">
      <c r="A206" s="73"/>
      <c r="B206" s="73"/>
      <c r="C206" s="73"/>
      <c r="D206" s="76"/>
      <c r="E206" s="76"/>
      <c r="F206" s="76"/>
      <c r="G206" s="73"/>
      <c r="H206" s="73"/>
      <c r="I206" s="73"/>
      <c r="J206" s="73"/>
      <c r="K206" s="73"/>
      <c r="L206" s="73"/>
      <c r="M206" s="73"/>
      <c r="N206" s="73"/>
      <c r="O206" s="73"/>
      <c r="P206" s="73"/>
      <c r="Q206" s="73"/>
      <c r="R206" s="73"/>
      <c r="S206" s="73"/>
      <c r="T206" s="73"/>
      <c r="U206" s="73"/>
      <c r="V206" s="73"/>
      <c r="W206" s="73"/>
      <c r="X206" s="73"/>
      <c r="Y206" s="73"/>
      <c r="Z206" s="73"/>
      <c r="AA206" s="73"/>
      <c r="AB206" s="73"/>
      <c r="AC206" s="73"/>
      <c r="AD206" s="73"/>
      <c r="AE206" s="75"/>
      <c r="AF206" s="73"/>
      <c r="AG206" s="73"/>
      <c r="AH206" s="73"/>
      <c r="AI206" s="73"/>
      <c r="AJ206" s="73"/>
      <c r="AK206" s="73"/>
      <c r="AL206" s="73"/>
      <c r="AM206" s="73"/>
      <c r="AN206" s="73"/>
      <c r="AO206" s="73"/>
      <c r="AP206" s="73"/>
      <c r="AQ206" s="73"/>
      <c r="AR206" s="73"/>
      <c r="AS206" s="73"/>
      <c r="AT206" s="74"/>
      <c r="AU206" s="73"/>
    </row>
    <row r="207" spans="1:47" ht="15.75" x14ac:dyDescent="0.25">
      <c r="A207" s="73"/>
      <c r="B207" s="73"/>
      <c r="C207" s="73"/>
      <c r="D207" s="76"/>
      <c r="E207" s="76"/>
      <c r="F207" s="76"/>
      <c r="G207" s="73"/>
      <c r="H207" s="73"/>
      <c r="I207" s="73"/>
      <c r="J207" s="73"/>
      <c r="K207" s="73"/>
      <c r="L207" s="73"/>
      <c r="M207" s="73"/>
      <c r="N207" s="73"/>
      <c r="O207" s="73"/>
      <c r="P207" s="73"/>
      <c r="Q207" s="73"/>
      <c r="R207" s="73"/>
      <c r="S207" s="73"/>
      <c r="T207" s="73"/>
      <c r="U207" s="73"/>
      <c r="V207" s="73"/>
      <c r="W207" s="73"/>
      <c r="X207" s="73"/>
      <c r="Y207" s="73"/>
      <c r="Z207" s="73"/>
      <c r="AA207" s="73"/>
      <c r="AB207" s="73"/>
      <c r="AC207" s="73"/>
      <c r="AD207" s="73"/>
      <c r="AE207" s="75"/>
      <c r="AF207" s="73"/>
      <c r="AG207" s="73"/>
      <c r="AH207" s="73"/>
      <c r="AI207" s="73"/>
      <c r="AJ207" s="73"/>
      <c r="AK207" s="73"/>
      <c r="AL207" s="73"/>
      <c r="AM207" s="73"/>
      <c r="AN207" s="73"/>
      <c r="AO207" s="73"/>
      <c r="AP207" s="73"/>
      <c r="AQ207" s="73"/>
      <c r="AR207" s="73"/>
      <c r="AS207" s="73"/>
      <c r="AT207" s="74"/>
      <c r="AU207" s="73"/>
    </row>
    <row r="208" spans="1:47" ht="15.75" x14ac:dyDescent="0.25">
      <c r="A208" s="73"/>
      <c r="B208" s="73"/>
      <c r="C208" s="73"/>
      <c r="D208" s="76"/>
      <c r="E208" s="76"/>
      <c r="F208" s="76"/>
      <c r="G208" s="73"/>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5"/>
      <c r="AF208" s="73"/>
      <c r="AG208" s="73"/>
      <c r="AH208" s="73"/>
      <c r="AI208" s="73"/>
      <c r="AJ208" s="73"/>
      <c r="AK208" s="73"/>
      <c r="AL208" s="73"/>
      <c r="AM208" s="73"/>
      <c r="AN208" s="73"/>
      <c r="AO208" s="73"/>
      <c r="AP208" s="73"/>
      <c r="AQ208" s="73"/>
      <c r="AR208" s="73"/>
      <c r="AS208" s="73"/>
      <c r="AT208" s="74"/>
      <c r="AU208" s="73"/>
    </row>
    <row r="209" spans="1:47" ht="15.75" x14ac:dyDescent="0.25">
      <c r="A209" s="73"/>
      <c r="B209" s="73"/>
      <c r="C209" s="73"/>
      <c r="D209" s="76"/>
      <c r="E209" s="76"/>
      <c r="F209" s="76"/>
      <c r="G209" s="73"/>
      <c r="H209" s="73"/>
      <c r="I209" s="73"/>
      <c r="J209" s="73"/>
      <c r="K209" s="73"/>
      <c r="L209" s="73"/>
      <c r="M209" s="73"/>
      <c r="N209" s="73"/>
      <c r="O209" s="73"/>
      <c r="P209" s="73"/>
      <c r="Q209" s="73"/>
      <c r="R209" s="73"/>
      <c r="S209" s="73"/>
      <c r="T209" s="73"/>
      <c r="U209" s="73"/>
      <c r="V209" s="73"/>
      <c r="W209" s="73"/>
      <c r="X209" s="73"/>
      <c r="Y209" s="73"/>
      <c r="Z209" s="73"/>
      <c r="AA209" s="73"/>
      <c r="AB209" s="73"/>
      <c r="AC209" s="73"/>
      <c r="AD209" s="73"/>
      <c r="AE209" s="75"/>
      <c r="AF209" s="73"/>
      <c r="AG209" s="73"/>
      <c r="AH209" s="73"/>
      <c r="AI209" s="73"/>
      <c r="AJ209" s="73"/>
      <c r="AK209" s="73"/>
      <c r="AL209" s="73"/>
      <c r="AM209" s="73"/>
      <c r="AN209" s="73"/>
      <c r="AO209" s="73"/>
      <c r="AP209" s="73"/>
      <c r="AQ209" s="73"/>
      <c r="AR209" s="73"/>
      <c r="AS209" s="73"/>
      <c r="AT209" s="74"/>
      <c r="AU209" s="73"/>
    </row>
    <row r="210" spans="1:47" ht="15.75" x14ac:dyDescent="0.25">
      <c r="A210" s="73"/>
      <c r="B210" s="73"/>
      <c r="C210" s="73"/>
      <c r="D210" s="76"/>
      <c r="E210" s="76"/>
      <c r="F210" s="76"/>
      <c r="G210" s="73"/>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5"/>
      <c r="AF210" s="73"/>
      <c r="AG210" s="73"/>
      <c r="AH210" s="73"/>
      <c r="AI210" s="73"/>
      <c r="AJ210" s="73"/>
      <c r="AK210" s="73"/>
      <c r="AL210" s="73"/>
      <c r="AM210" s="73"/>
      <c r="AN210" s="73"/>
      <c r="AO210" s="73"/>
      <c r="AP210" s="73"/>
      <c r="AQ210" s="73"/>
      <c r="AR210" s="73"/>
      <c r="AS210" s="73"/>
      <c r="AT210" s="74"/>
      <c r="AU210" s="73"/>
    </row>
    <row r="211" spans="1:47" ht="15.75" x14ac:dyDescent="0.25">
      <c r="A211" s="73"/>
      <c r="B211" s="73"/>
      <c r="C211" s="73"/>
      <c r="D211" s="76"/>
      <c r="E211" s="76"/>
      <c r="F211" s="76"/>
      <c r="G211" s="73"/>
      <c r="H211" s="73"/>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5"/>
      <c r="AF211" s="73"/>
      <c r="AG211" s="73"/>
      <c r="AH211" s="73"/>
      <c r="AI211" s="73"/>
      <c r="AJ211" s="73"/>
      <c r="AK211" s="73"/>
      <c r="AL211" s="73"/>
      <c r="AM211" s="73"/>
      <c r="AN211" s="73"/>
      <c r="AO211" s="73"/>
      <c r="AP211" s="73"/>
      <c r="AQ211" s="73"/>
      <c r="AR211" s="73"/>
      <c r="AS211" s="73"/>
      <c r="AT211" s="74"/>
      <c r="AU211" s="73"/>
    </row>
    <row r="212" spans="1:47" ht="15.75" x14ac:dyDescent="0.25">
      <c r="A212" s="73"/>
      <c r="B212" s="73"/>
      <c r="C212" s="73"/>
      <c r="D212" s="76"/>
      <c r="E212" s="76"/>
      <c r="F212" s="76"/>
      <c r="G212" s="73"/>
      <c r="H212" s="73"/>
      <c r="I212" s="73"/>
      <c r="J212" s="73"/>
      <c r="K212" s="73"/>
      <c r="L212" s="73"/>
      <c r="M212" s="73"/>
      <c r="N212" s="73"/>
      <c r="O212" s="73"/>
      <c r="P212" s="73"/>
      <c r="Q212" s="73"/>
      <c r="R212" s="73"/>
      <c r="S212" s="73"/>
      <c r="T212" s="73"/>
      <c r="U212" s="73"/>
      <c r="V212" s="73"/>
      <c r="W212" s="73"/>
      <c r="X212" s="73"/>
      <c r="Y212" s="73"/>
      <c r="Z212" s="73"/>
      <c r="AA212" s="73"/>
      <c r="AB212" s="73"/>
      <c r="AC212" s="73"/>
      <c r="AD212" s="73"/>
      <c r="AE212" s="75"/>
      <c r="AF212" s="73"/>
      <c r="AG212" s="73"/>
      <c r="AH212" s="73"/>
      <c r="AI212" s="73"/>
      <c r="AJ212" s="73"/>
      <c r="AK212" s="73"/>
      <c r="AL212" s="73"/>
      <c r="AM212" s="73"/>
      <c r="AN212" s="73"/>
      <c r="AO212" s="73"/>
      <c r="AP212" s="73"/>
      <c r="AQ212" s="73"/>
      <c r="AR212" s="73"/>
      <c r="AS212" s="73"/>
      <c r="AT212" s="74"/>
      <c r="AU212" s="73"/>
    </row>
    <row r="213" spans="1:47" ht="15.75" x14ac:dyDescent="0.25">
      <c r="A213" s="73"/>
      <c r="B213" s="73"/>
      <c r="C213" s="73"/>
      <c r="D213" s="76"/>
      <c r="E213" s="76"/>
      <c r="F213" s="76"/>
      <c r="G213" s="73"/>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5"/>
      <c r="AF213" s="73"/>
      <c r="AG213" s="73"/>
      <c r="AH213" s="73"/>
      <c r="AI213" s="73"/>
      <c r="AJ213" s="73"/>
      <c r="AK213" s="73"/>
      <c r="AL213" s="73"/>
      <c r="AM213" s="73"/>
      <c r="AN213" s="73"/>
      <c r="AO213" s="73"/>
      <c r="AP213" s="73"/>
      <c r="AQ213" s="73"/>
      <c r="AR213" s="73"/>
      <c r="AS213" s="73"/>
      <c r="AT213" s="74"/>
      <c r="AU213" s="73"/>
    </row>
    <row r="214" spans="1:47" ht="15.75" x14ac:dyDescent="0.25">
      <c r="A214" s="73"/>
      <c r="B214" s="73"/>
      <c r="C214" s="73"/>
      <c r="D214" s="76"/>
      <c r="E214" s="76"/>
      <c r="F214" s="76"/>
      <c r="G214" s="73"/>
      <c r="H214" s="73"/>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5"/>
      <c r="AF214" s="73"/>
      <c r="AG214" s="73"/>
      <c r="AH214" s="73"/>
      <c r="AI214" s="73"/>
      <c r="AJ214" s="73"/>
      <c r="AK214" s="73"/>
      <c r="AL214" s="73"/>
      <c r="AM214" s="73"/>
      <c r="AN214" s="73"/>
      <c r="AO214" s="73"/>
      <c r="AP214" s="73"/>
      <c r="AQ214" s="73"/>
      <c r="AR214" s="73"/>
      <c r="AS214" s="73"/>
      <c r="AT214" s="74"/>
      <c r="AU214" s="73"/>
    </row>
    <row r="215" spans="1:47" ht="15.75" x14ac:dyDescent="0.25">
      <c r="A215" s="73"/>
      <c r="B215" s="73"/>
      <c r="C215" s="73"/>
      <c r="D215" s="76"/>
      <c r="E215" s="76"/>
      <c r="F215" s="76"/>
      <c r="G215" s="73"/>
      <c r="H215" s="73"/>
      <c r="I215" s="73"/>
      <c r="J215" s="73"/>
      <c r="K215" s="73"/>
      <c r="L215" s="73"/>
      <c r="M215" s="73"/>
      <c r="N215" s="73"/>
      <c r="O215" s="73"/>
      <c r="P215" s="73"/>
      <c r="Q215" s="73"/>
      <c r="R215" s="73"/>
      <c r="S215" s="73"/>
      <c r="T215" s="73"/>
      <c r="U215" s="73"/>
      <c r="V215" s="73"/>
      <c r="W215" s="73"/>
      <c r="X215" s="73"/>
      <c r="Y215" s="73"/>
      <c r="Z215" s="73"/>
      <c r="AA215" s="73"/>
      <c r="AB215" s="73"/>
      <c r="AC215" s="73"/>
      <c r="AD215" s="73"/>
      <c r="AE215" s="75"/>
      <c r="AF215" s="73"/>
      <c r="AG215" s="73"/>
      <c r="AH215" s="73"/>
      <c r="AI215" s="73"/>
      <c r="AJ215" s="73"/>
      <c r="AK215" s="73"/>
      <c r="AL215" s="73"/>
      <c r="AM215" s="73"/>
      <c r="AN215" s="73"/>
      <c r="AO215" s="73"/>
      <c r="AP215" s="73"/>
      <c r="AQ215" s="73"/>
      <c r="AR215" s="73"/>
      <c r="AS215" s="73"/>
      <c r="AT215" s="74"/>
      <c r="AU215" s="73"/>
    </row>
    <row r="216" spans="1:47" ht="15.75" x14ac:dyDescent="0.25">
      <c r="A216" s="73"/>
      <c r="B216" s="73"/>
      <c r="C216" s="73"/>
      <c r="D216" s="76"/>
      <c r="E216" s="76"/>
      <c r="F216" s="76"/>
      <c r="G216" s="73"/>
      <c r="H216" s="73"/>
      <c r="I216" s="73"/>
      <c r="J216" s="73"/>
      <c r="K216" s="73"/>
      <c r="L216" s="73"/>
      <c r="M216" s="73"/>
      <c r="N216" s="73"/>
      <c r="O216" s="73"/>
      <c r="P216" s="73"/>
      <c r="Q216" s="73"/>
      <c r="R216" s="73"/>
      <c r="S216" s="73"/>
      <c r="T216" s="73"/>
      <c r="U216" s="73"/>
      <c r="V216" s="73"/>
      <c r="W216" s="73"/>
      <c r="X216" s="73"/>
      <c r="Y216" s="73"/>
      <c r="Z216" s="73"/>
      <c r="AA216" s="73"/>
      <c r="AB216" s="73"/>
      <c r="AC216" s="73"/>
      <c r="AD216" s="73"/>
      <c r="AE216" s="75"/>
      <c r="AF216" s="73"/>
      <c r="AG216" s="73"/>
      <c r="AH216" s="73"/>
      <c r="AI216" s="73"/>
      <c r="AJ216" s="73"/>
      <c r="AK216" s="73"/>
      <c r="AL216" s="73"/>
      <c r="AM216" s="73"/>
      <c r="AN216" s="73"/>
      <c r="AO216" s="73"/>
      <c r="AP216" s="73"/>
      <c r="AQ216" s="73"/>
      <c r="AR216" s="73"/>
      <c r="AS216" s="73"/>
      <c r="AT216" s="74"/>
      <c r="AU216" s="73"/>
    </row>
    <row r="217" spans="1:47" ht="15.75" x14ac:dyDescent="0.25">
      <c r="A217" s="73"/>
      <c r="B217" s="73"/>
      <c r="C217" s="73"/>
      <c r="D217" s="76"/>
      <c r="E217" s="76"/>
      <c r="F217" s="76"/>
      <c r="G217" s="73"/>
      <c r="H217" s="73"/>
      <c r="I217" s="73"/>
      <c r="J217" s="73"/>
      <c r="K217" s="73"/>
      <c r="L217" s="73"/>
      <c r="M217" s="73"/>
      <c r="N217" s="73"/>
      <c r="O217" s="73"/>
      <c r="P217" s="73"/>
      <c r="Q217" s="73"/>
      <c r="R217" s="73"/>
      <c r="S217" s="73"/>
      <c r="T217" s="73"/>
      <c r="U217" s="73"/>
      <c r="V217" s="73"/>
      <c r="W217" s="73"/>
      <c r="X217" s="73"/>
      <c r="Y217" s="73"/>
      <c r="Z217" s="73"/>
      <c r="AA217" s="73"/>
      <c r="AB217" s="73"/>
      <c r="AC217" s="73"/>
      <c r="AD217" s="73"/>
      <c r="AE217" s="75"/>
      <c r="AF217" s="73"/>
      <c r="AG217" s="73"/>
      <c r="AH217" s="73"/>
      <c r="AI217" s="73"/>
      <c r="AJ217" s="73"/>
      <c r="AK217" s="73"/>
      <c r="AL217" s="73"/>
      <c r="AM217" s="73"/>
      <c r="AN217" s="73"/>
      <c r="AO217" s="73"/>
      <c r="AP217" s="73"/>
      <c r="AQ217" s="73"/>
      <c r="AR217" s="73"/>
      <c r="AS217" s="73"/>
      <c r="AT217" s="74"/>
      <c r="AU217" s="73"/>
    </row>
    <row r="218" spans="1:47" ht="15.75" x14ac:dyDescent="0.25">
      <c r="A218" s="73"/>
      <c r="B218" s="73"/>
      <c r="C218" s="73"/>
      <c r="D218" s="76"/>
      <c r="E218" s="76"/>
      <c r="F218" s="76"/>
      <c r="G218" s="73"/>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5"/>
      <c r="AF218" s="73"/>
      <c r="AG218" s="73"/>
      <c r="AH218" s="73"/>
      <c r="AI218" s="73"/>
      <c r="AJ218" s="73"/>
      <c r="AK218" s="73"/>
      <c r="AL218" s="73"/>
      <c r="AM218" s="73"/>
      <c r="AN218" s="73"/>
      <c r="AO218" s="73"/>
      <c r="AP218" s="73"/>
      <c r="AQ218" s="73"/>
      <c r="AR218" s="73"/>
      <c r="AS218" s="73"/>
      <c r="AT218" s="74"/>
      <c r="AU218" s="73"/>
    </row>
    <row r="219" spans="1:47" ht="15.75" x14ac:dyDescent="0.25">
      <c r="A219" s="73"/>
      <c r="B219" s="73"/>
      <c r="C219" s="73"/>
      <c r="D219" s="76"/>
      <c r="E219" s="76"/>
      <c r="F219" s="76"/>
      <c r="G219" s="73"/>
      <c r="H219" s="73"/>
      <c r="I219" s="73"/>
      <c r="J219" s="73"/>
      <c r="K219" s="73"/>
      <c r="L219" s="73"/>
      <c r="M219" s="73"/>
      <c r="N219" s="73"/>
      <c r="O219" s="73"/>
      <c r="P219" s="73"/>
      <c r="Q219" s="73"/>
      <c r="R219" s="73"/>
      <c r="S219" s="73"/>
      <c r="T219" s="73"/>
      <c r="U219" s="73"/>
      <c r="V219" s="73"/>
      <c r="W219" s="73"/>
      <c r="X219" s="73"/>
      <c r="Y219" s="73"/>
      <c r="Z219" s="73"/>
      <c r="AA219" s="73"/>
      <c r="AB219" s="73"/>
      <c r="AC219" s="73"/>
      <c r="AD219" s="73"/>
      <c r="AE219" s="75"/>
      <c r="AF219" s="73"/>
      <c r="AG219" s="73"/>
      <c r="AH219" s="73"/>
      <c r="AI219" s="73"/>
      <c r="AJ219" s="73"/>
      <c r="AK219" s="73"/>
      <c r="AL219" s="73"/>
      <c r="AM219" s="73"/>
      <c r="AN219" s="73"/>
      <c r="AO219" s="73"/>
      <c r="AP219" s="73"/>
      <c r="AQ219" s="73"/>
      <c r="AR219" s="73"/>
      <c r="AS219" s="73"/>
      <c r="AT219" s="74"/>
      <c r="AU219" s="73"/>
    </row>
    <row r="220" spans="1:47" ht="15.75" x14ac:dyDescent="0.25">
      <c r="A220" s="73"/>
      <c r="B220" s="73"/>
      <c r="C220" s="73"/>
      <c r="D220" s="76"/>
      <c r="E220" s="76"/>
      <c r="F220" s="76"/>
      <c r="G220" s="73"/>
      <c r="H220" s="73"/>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5"/>
      <c r="AF220" s="73"/>
      <c r="AG220" s="73"/>
      <c r="AH220" s="73"/>
      <c r="AI220" s="73"/>
      <c r="AJ220" s="73"/>
      <c r="AK220" s="73"/>
      <c r="AL220" s="73"/>
      <c r="AM220" s="73"/>
      <c r="AN220" s="73"/>
      <c r="AO220" s="73"/>
      <c r="AP220" s="73"/>
      <c r="AQ220" s="73"/>
      <c r="AR220" s="73"/>
      <c r="AS220" s="73"/>
      <c r="AT220" s="74"/>
      <c r="AU220" s="73"/>
    </row>
    <row r="221" spans="1:47" ht="15.75" x14ac:dyDescent="0.25">
      <c r="A221" s="73"/>
      <c r="B221" s="73"/>
      <c r="C221" s="73"/>
      <c r="D221" s="76"/>
      <c r="E221" s="76"/>
      <c r="F221" s="76"/>
      <c r="G221" s="73"/>
      <c r="H221" s="73"/>
      <c r="I221" s="73"/>
      <c r="J221" s="73"/>
      <c r="K221" s="73"/>
      <c r="L221" s="73"/>
      <c r="M221" s="73"/>
      <c r="N221" s="73"/>
      <c r="O221" s="73"/>
      <c r="P221" s="73"/>
      <c r="Q221" s="73"/>
      <c r="R221" s="73"/>
      <c r="S221" s="73"/>
      <c r="T221" s="73"/>
      <c r="U221" s="73"/>
      <c r="V221" s="73"/>
      <c r="W221" s="73"/>
      <c r="X221" s="73"/>
      <c r="Y221" s="73"/>
      <c r="Z221" s="73"/>
      <c r="AA221" s="73"/>
      <c r="AB221" s="73"/>
      <c r="AC221" s="73"/>
      <c r="AD221" s="73"/>
      <c r="AE221" s="75"/>
      <c r="AF221" s="73"/>
      <c r="AG221" s="73"/>
      <c r="AH221" s="73"/>
      <c r="AI221" s="73"/>
      <c r="AJ221" s="73"/>
      <c r="AK221" s="73"/>
      <c r="AL221" s="73"/>
      <c r="AM221" s="73"/>
      <c r="AN221" s="73"/>
      <c r="AO221" s="73"/>
      <c r="AP221" s="73"/>
      <c r="AQ221" s="73"/>
      <c r="AR221" s="73"/>
      <c r="AS221" s="73"/>
      <c r="AT221" s="74"/>
      <c r="AU221" s="73"/>
    </row>
    <row r="222" spans="1:47" ht="15.75" x14ac:dyDescent="0.25">
      <c r="A222" s="73"/>
      <c r="B222" s="73"/>
      <c r="C222" s="73"/>
      <c r="D222" s="76"/>
      <c r="E222" s="76"/>
      <c r="F222" s="76"/>
      <c r="G222" s="73"/>
      <c r="H222" s="73"/>
      <c r="I222" s="73"/>
      <c r="J222" s="73"/>
      <c r="K222" s="73"/>
      <c r="L222" s="73"/>
      <c r="M222" s="73"/>
      <c r="N222" s="73"/>
      <c r="O222" s="73"/>
      <c r="P222" s="73"/>
      <c r="Q222" s="73"/>
      <c r="R222" s="73"/>
      <c r="S222" s="73"/>
      <c r="T222" s="73"/>
      <c r="U222" s="73"/>
      <c r="V222" s="73"/>
      <c r="W222" s="73"/>
      <c r="X222" s="73"/>
      <c r="Y222" s="73"/>
      <c r="Z222" s="73"/>
      <c r="AA222" s="73"/>
      <c r="AB222" s="73"/>
      <c r="AC222" s="73"/>
      <c r="AD222" s="73"/>
      <c r="AE222" s="75"/>
      <c r="AF222" s="73"/>
      <c r="AG222" s="73"/>
      <c r="AH222" s="73"/>
      <c r="AI222" s="73"/>
      <c r="AJ222" s="73"/>
      <c r="AK222" s="73"/>
      <c r="AL222" s="73"/>
      <c r="AM222" s="73"/>
      <c r="AN222" s="73"/>
      <c r="AO222" s="73"/>
      <c r="AP222" s="73"/>
      <c r="AQ222" s="73"/>
      <c r="AR222" s="73"/>
      <c r="AS222" s="73"/>
      <c r="AT222" s="74"/>
      <c r="AU222" s="73"/>
    </row>
    <row r="223" spans="1:47" ht="15.75" x14ac:dyDescent="0.25">
      <c r="A223" s="73"/>
      <c r="B223" s="73"/>
      <c r="C223" s="73"/>
      <c r="D223" s="76"/>
      <c r="E223" s="76"/>
      <c r="F223" s="76"/>
      <c r="G223" s="73"/>
      <c r="H223" s="73"/>
      <c r="I223" s="73"/>
      <c r="J223" s="73"/>
      <c r="K223" s="73"/>
      <c r="L223" s="73"/>
      <c r="M223" s="73"/>
      <c r="N223" s="73"/>
      <c r="O223" s="73"/>
      <c r="P223" s="73"/>
      <c r="Q223" s="73"/>
      <c r="R223" s="73"/>
      <c r="S223" s="73"/>
      <c r="T223" s="73"/>
      <c r="U223" s="73"/>
      <c r="V223" s="73"/>
      <c r="W223" s="73"/>
      <c r="X223" s="73"/>
      <c r="Y223" s="73"/>
      <c r="Z223" s="73"/>
      <c r="AA223" s="73"/>
      <c r="AB223" s="73"/>
      <c r="AC223" s="73"/>
      <c r="AD223" s="73"/>
      <c r="AE223" s="75"/>
      <c r="AF223" s="73"/>
      <c r="AG223" s="73"/>
      <c r="AH223" s="73"/>
      <c r="AI223" s="73"/>
      <c r="AJ223" s="73"/>
      <c r="AK223" s="73"/>
      <c r="AL223" s="73"/>
      <c r="AM223" s="73"/>
      <c r="AN223" s="73"/>
      <c r="AO223" s="73"/>
      <c r="AP223" s="73"/>
      <c r="AQ223" s="73"/>
      <c r="AR223" s="73"/>
      <c r="AS223" s="73"/>
      <c r="AT223" s="74"/>
      <c r="AU223" s="73"/>
    </row>
    <row r="224" spans="1:47" ht="15.75" x14ac:dyDescent="0.25">
      <c r="A224" s="73"/>
      <c r="B224" s="73"/>
      <c r="C224" s="73"/>
      <c r="D224" s="76"/>
      <c r="E224" s="76"/>
      <c r="F224" s="76"/>
      <c r="G224" s="73"/>
      <c r="H224" s="73"/>
      <c r="I224" s="73"/>
      <c r="J224" s="73"/>
      <c r="K224" s="73"/>
      <c r="L224" s="73"/>
      <c r="M224" s="73"/>
      <c r="N224" s="73"/>
      <c r="O224" s="73"/>
      <c r="P224" s="73"/>
      <c r="Q224" s="73"/>
      <c r="R224" s="73"/>
      <c r="S224" s="73"/>
      <c r="T224" s="73"/>
      <c r="U224" s="73"/>
      <c r="V224" s="73"/>
      <c r="W224" s="73"/>
      <c r="X224" s="73"/>
      <c r="Y224" s="73"/>
      <c r="Z224" s="73"/>
      <c r="AA224" s="73"/>
      <c r="AB224" s="73"/>
      <c r="AC224" s="73"/>
      <c r="AD224" s="73"/>
      <c r="AE224" s="75"/>
      <c r="AF224" s="73"/>
      <c r="AG224" s="73"/>
      <c r="AH224" s="73"/>
      <c r="AI224" s="73"/>
      <c r="AJ224" s="73"/>
      <c r="AK224" s="73"/>
      <c r="AL224" s="73"/>
      <c r="AM224" s="73"/>
      <c r="AN224" s="73"/>
      <c r="AO224" s="73"/>
      <c r="AP224" s="73"/>
      <c r="AQ224" s="73"/>
      <c r="AR224" s="73"/>
      <c r="AS224" s="73"/>
      <c r="AT224" s="74"/>
      <c r="AU224" s="73"/>
    </row>
    <row r="225" spans="1:47" ht="15.75" x14ac:dyDescent="0.25">
      <c r="A225" s="73"/>
      <c r="B225" s="73"/>
      <c r="C225" s="73"/>
      <c r="D225" s="76"/>
      <c r="E225" s="76"/>
      <c r="F225" s="76"/>
      <c r="G225" s="73"/>
      <c r="H225" s="73"/>
      <c r="I225" s="73"/>
      <c r="J225" s="73"/>
      <c r="K225" s="73"/>
      <c r="L225" s="73"/>
      <c r="M225" s="73"/>
      <c r="N225" s="73"/>
      <c r="O225" s="73"/>
      <c r="P225" s="73"/>
      <c r="Q225" s="73"/>
      <c r="R225" s="73"/>
      <c r="S225" s="73"/>
      <c r="T225" s="73"/>
      <c r="U225" s="73"/>
      <c r="V225" s="73"/>
      <c r="W225" s="73"/>
      <c r="X225" s="73"/>
      <c r="Y225" s="73"/>
      <c r="Z225" s="73"/>
      <c r="AA225" s="73"/>
      <c r="AB225" s="73"/>
      <c r="AC225" s="73"/>
      <c r="AD225" s="73"/>
      <c r="AE225" s="75"/>
      <c r="AF225" s="73"/>
      <c r="AG225" s="73"/>
      <c r="AH225" s="73"/>
      <c r="AI225" s="73"/>
      <c r="AJ225" s="73"/>
      <c r="AK225" s="73"/>
      <c r="AL225" s="73"/>
      <c r="AM225" s="73"/>
      <c r="AN225" s="73"/>
      <c r="AO225" s="73"/>
      <c r="AP225" s="73"/>
      <c r="AQ225" s="73"/>
      <c r="AR225" s="73"/>
      <c r="AS225" s="73"/>
      <c r="AT225" s="74"/>
      <c r="AU225" s="73"/>
    </row>
    <row r="226" spans="1:47" ht="15.75" x14ac:dyDescent="0.25">
      <c r="A226" s="73"/>
      <c r="B226" s="73"/>
      <c r="C226" s="73"/>
      <c r="D226" s="76"/>
      <c r="E226" s="76"/>
      <c r="F226" s="76"/>
      <c r="G226" s="73"/>
      <c r="H226" s="73"/>
      <c r="I226" s="73"/>
      <c r="J226" s="73"/>
      <c r="K226" s="73"/>
      <c r="L226" s="73"/>
      <c r="M226" s="73"/>
      <c r="N226" s="73"/>
      <c r="O226" s="73"/>
      <c r="P226" s="73"/>
      <c r="Q226" s="73"/>
      <c r="R226" s="73"/>
      <c r="S226" s="73"/>
      <c r="T226" s="73"/>
      <c r="U226" s="73"/>
      <c r="V226" s="73"/>
      <c r="W226" s="73"/>
      <c r="X226" s="73"/>
      <c r="Y226" s="73"/>
      <c r="Z226" s="73"/>
      <c r="AA226" s="73"/>
      <c r="AB226" s="73"/>
      <c r="AC226" s="73"/>
      <c r="AD226" s="73"/>
      <c r="AE226" s="75"/>
      <c r="AF226" s="73"/>
      <c r="AG226" s="73"/>
      <c r="AH226" s="73"/>
      <c r="AI226" s="73"/>
      <c r="AJ226" s="73"/>
      <c r="AK226" s="73"/>
      <c r="AL226" s="73"/>
      <c r="AM226" s="73"/>
      <c r="AN226" s="73"/>
      <c r="AO226" s="73"/>
      <c r="AP226" s="73"/>
      <c r="AQ226" s="73"/>
      <c r="AR226" s="73"/>
      <c r="AS226" s="73"/>
      <c r="AT226" s="74"/>
      <c r="AU226" s="73"/>
    </row>
    <row r="227" spans="1:47" ht="15.75" x14ac:dyDescent="0.25">
      <c r="A227" s="73"/>
      <c r="B227" s="73"/>
      <c r="C227" s="73"/>
      <c r="D227" s="76"/>
      <c r="E227" s="76"/>
      <c r="F227" s="76"/>
      <c r="G227" s="73"/>
      <c r="H227" s="73"/>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5"/>
      <c r="AF227" s="73"/>
      <c r="AG227" s="73"/>
      <c r="AH227" s="73"/>
      <c r="AI227" s="73"/>
      <c r="AJ227" s="73"/>
      <c r="AK227" s="73"/>
      <c r="AL227" s="73"/>
      <c r="AM227" s="73"/>
      <c r="AN227" s="73"/>
      <c r="AO227" s="73"/>
      <c r="AP227" s="73"/>
      <c r="AQ227" s="73"/>
      <c r="AR227" s="73"/>
      <c r="AS227" s="73"/>
      <c r="AT227" s="74"/>
      <c r="AU227" s="73"/>
    </row>
    <row r="228" spans="1:47" ht="15.75" x14ac:dyDescent="0.25">
      <c r="A228" s="73"/>
      <c r="B228" s="73"/>
      <c r="C228" s="73"/>
      <c r="D228" s="76"/>
      <c r="E228" s="76"/>
      <c r="F228" s="76"/>
      <c r="G228" s="73"/>
      <c r="H228" s="73"/>
      <c r="I228" s="73"/>
      <c r="J228" s="73"/>
      <c r="K228" s="73"/>
      <c r="L228" s="73"/>
      <c r="M228" s="73"/>
      <c r="N228" s="73"/>
      <c r="O228" s="73"/>
      <c r="P228" s="73"/>
      <c r="Q228" s="73"/>
      <c r="R228" s="73"/>
      <c r="S228" s="73"/>
      <c r="T228" s="73"/>
      <c r="U228" s="73"/>
      <c r="V228" s="73"/>
      <c r="W228" s="73"/>
      <c r="X228" s="73"/>
      <c r="Y228" s="73"/>
      <c r="Z228" s="73"/>
      <c r="AA228" s="73"/>
      <c r="AB228" s="73"/>
      <c r="AC228" s="73"/>
      <c r="AD228" s="73"/>
      <c r="AE228" s="75"/>
      <c r="AF228" s="73"/>
      <c r="AG228" s="73"/>
      <c r="AH228" s="73"/>
      <c r="AI228" s="73"/>
      <c r="AJ228" s="73"/>
      <c r="AK228" s="73"/>
      <c r="AL228" s="73"/>
      <c r="AM228" s="73"/>
      <c r="AN228" s="73"/>
      <c r="AO228" s="73"/>
      <c r="AP228" s="73"/>
      <c r="AQ228" s="73"/>
      <c r="AR228" s="73"/>
      <c r="AS228" s="73"/>
      <c r="AT228" s="74"/>
      <c r="AU228" s="73"/>
    </row>
    <row r="229" spans="1:47" ht="15.75" x14ac:dyDescent="0.25">
      <c r="A229" s="73"/>
      <c r="B229" s="73"/>
      <c r="C229" s="73"/>
      <c r="D229" s="76"/>
      <c r="E229" s="76"/>
      <c r="F229" s="76"/>
      <c r="G229" s="73"/>
      <c r="H229" s="73"/>
      <c r="I229" s="73"/>
      <c r="J229" s="73"/>
      <c r="K229" s="73"/>
      <c r="L229" s="73"/>
      <c r="M229" s="73"/>
      <c r="N229" s="73"/>
      <c r="O229" s="73"/>
      <c r="P229" s="73"/>
      <c r="Q229" s="73"/>
      <c r="R229" s="73"/>
      <c r="S229" s="73"/>
      <c r="T229" s="73"/>
      <c r="U229" s="73"/>
      <c r="V229" s="73"/>
      <c r="W229" s="73"/>
      <c r="X229" s="73"/>
      <c r="Y229" s="73"/>
      <c r="Z229" s="73"/>
      <c r="AA229" s="73"/>
      <c r="AB229" s="73"/>
      <c r="AC229" s="73"/>
      <c r="AD229" s="73"/>
      <c r="AE229" s="75"/>
      <c r="AF229" s="73"/>
      <c r="AG229" s="73"/>
      <c r="AH229" s="73"/>
      <c r="AI229" s="73"/>
      <c r="AJ229" s="73"/>
      <c r="AK229" s="73"/>
      <c r="AL229" s="73"/>
      <c r="AM229" s="73"/>
      <c r="AN229" s="73"/>
      <c r="AO229" s="73"/>
      <c r="AP229" s="73"/>
      <c r="AQ229" s="73"/>
      <c r="AR229" s="73"/>
      <c r="AS229" s="73"/>
      <c r="AT229" s="74"/>
      <c r="AU229" s="73"/>
    </row>
    <row r="230" spans="1:47" ht="15.75" x14ac:dyDescent="0.25">
      <c r="A230" s="73"/>
      <c r="B230" s="73"/>
      <c r="C230" s="73"/>
      <c r="D230" s="76"/>
      <c r="E230" s="76"/>
      <c r="F230" s="76"/>
      <c r="G230" s="73"/>
      <c r="H230" s="73"/>
      <c r="I230" s="73"/>
      <c r="J230" s="73"/>
      <c r="K230" s="73"/>
      <c r="L230" s="73"/>
      <c r="M230" s="73"/>
      <c r="N230" s="73"/>
      <c r="O230" s="73"/>
      <c r="P230" s="73"/>
      <c r="Q230" s="73"/>
      <c r="R230" s="73"/>
      <c r="S230" s="73"/>
      <c r="T230" s="73"/>
      <c r="U230" s="73"/>
      <c r="V230" s="73"/>
      <c r="W230" s="73"/>
      <c r="X230" s="73"/>
      <c r="Y230" s="73"/>
      <c r="Z230" s="73"/>
      <c r="AA230" s="73"/>
      <c r="AB230" s="73"/>
      <c r="AC230" s="73"/>
      <c r="AD230" s="73"/>
      <c r="AE230" s="75"/>
      <c r="AF230" s="73"/>
      <c r="AG230" s="73"/>
      <c r="AH230" s="73"/>
      <c r="AI230" s="73"/>
      <c r="AJ230" s="73"/>
      <c r="AK230" s="73"/>
      <c r="AL230" s="73"/>
      <c r="AM230" s="73"/>
      <c r="AN230" s="73"/>
      <c r="AO230" s="73"/>
      <c r="AP230" s="73"/>
      <c r="AQ230" s="73"/>
      <c r="AR230" s="73"/>
      <c r="AS230" s="73"/>
      <c r="AT230" s="74"/>
      <c r="AU230" s="73"/>
    </row>
    <row r="231" spans="1:47" ht="15.75" x14ac:dyDescent="0.25">
      <c r="A231" s="73"/>
      <c r="B231" s="73"/>
      <c r="C231" s="73"/>
      <c r="D231" s="76"/>
      <c r="E231" s="76"/>
      <c r="F231" s="76"/>
      <c r="G231" s="73"/>
      <c r="H231" s="73"/>
      <c r="I231" s="73"/>
      <c r="J231" s="73"/>
      <c r="K231" s="73"/>
      <c r="L231" s="73"/>
      <c r="M231" s="73"/>
      <c r="N231" s="73"/>
      <c r="O231" s="73"/>
      <c r="P231" s="73"/>
      <c r="Q231" s="73"/>
      <c r="R231" s="73"/>
      <c r="S231" s="73"/>
      <c r="T231" s="73"/>
      <c r="U231" s="73"/>
      <c r="V231" s="73"/>
      <c r="W231" s="73"/>
      <c r="X231" s="73"/>
      <c r="Y231" s="73"/>
      <c r="Z231" s="73"/>
      <c r="AA231" s="73"/>
      <c r="AB231" s="73"/>
      <c r="AC231" s="73"/>
      <c r="AD231" s="73"/>
      <c r="AE231" s="75"/>
      <c r="AF231" s="73"/>
      <c r="AG231" s="73"/>
      <c r="AH231" s="73"/>
      <c r="AI231" s="73"/>
      <c r="AJ231" s="73"/>
      <c r="AK231" s="73"/>
      <c r="AL231" s="73"/>
      <c r="AM231" s="73"/>
      <c r="AN231" s="73"/>
      <c r="AO231" s="73"/>
      <c r="AP231" s="73"/>
      <c r="AQ231" s="73"/>
      <c r="AR231" s="73"/>
      <c r="AS231" s="73"/>
      <c r="AT231" s="74"/>
      <c r="AU231" s="73"/>
    </row>
    <row r="232" spans="1:47" ht="15.75" x14ac:dyDescent="0.25">
      <c r="A232" s="73"/>
      <c r="B232" s="73"/>
      <c r="C232" s="73"/>
      <c r="D232" s="76"/>
      <c r="E232" s="76"/>
      <c r="F232" s="76"/>
      <c r="G232" s="73"/>
      <c r="H232" s="73"/>
      <c r="I232" s="73"/>
      <c r="J232" s="73"/>
      <c r="K232" s="73"/>
      <c r="L232" s="73"/>
      <c r="M232" s="73"/>
      <c r="N232" s="73"/>
      <c r="O232" s="73"/>
      <c r="P232" s="73"/>
      <c r="Q232" s="73"/>
      <c r="R232" s="73"/>
      <c r="S232" s="73"/>
      <c r="T232" s="73"/>
      <c r="U232" s="73"/>
      <c r="V232" s="73"/>
      <c r="W232" s="73"/>
      <c r="X232" s="73"/>
      <c r="Y232" s="73"/>
      <c r="Z232" s="73"/>
      <c r="AA232" s="73"/>
      <c r="AB232" s="73"/>
      <c r="AC232" s="73"/>
      <c r="AD232" s="73"/>
      <c r="AE232" s="75"/>
      <c r="AF232" s="73"/>
      <c r="AG232" s="73"/>
      <c r="AH232" s="73"/>
      <c r="AI232" s="73"/>
      <c r="AJ232" s="73"/>
      <c r="AK232" s="73"/>
      <c r="AL232" s="73"/>
      <c r="AM232" s="73"/>
      <c r="AN232" s="73"/>
      <c r="AO232" s="73"/>
      <c r="AP232" s="73"/>
      <c r="AQ232" s="73"/>
      <c r="AR232" s="73"/>
      <c r="AS232" s="73"/>
      <c r="AT232" s="74"/>
      <c r="AU232" s="73"/>
    </row>
    <row r="233" spans="1:47" ht="15.75" x14ac:dyDescent="0.25">
      <c r="A233" s="73"/>
      <c r="B233" s="73"/>
      <c r="C233" s="73"/>
      <c r="D233" s="76"/>
      <c r="E233" s="76"/>
      <c r="F233" s="76"/>
      <c r="G233" s="73"/>
      <c r="H233" s="73"/>
      <c r="I233" s="73"/>
      <c r="J233" s="73"/>
      <c r="K233" s="73"/>
      <c r="L233" s="73"/>
      <c r="M233" s="73"/>
      <c r="N233" s="73"/>
      <c r="O233" s="73"/>
      <c r="P233" s="73"/>
      <c r="Q233" s="73"/>
      <c r="R233" s="73"/>
      <c r="S233" s="73"/>
      <c r="T233" s="73"/>
      <c r="U233" s="73"/>
      <c r="V233" s="73"/>
      <c r="W233" s="73"/>
      <c r="X233" s="73"/>
      <c r="Y233" s="73"/>
      <c r="Z233" s="73"/>
      <c r="AA233" s="73"/>
      <c r="AB233" s="73"/>
      <c r="AC233" s="73"/>
      <c r="AD233" s="73"/>
      <c r="AE233" s="75"/>
      <c r="AF233" s="73"/>
      <c r="AG233" s="73"/>
      <c r="AH233" s="73"/>
      <c r="AI233" s="73"/>
      <c r="AJ233" s="73"/>
      <c r="AK233" s="73"/>
      <c r="AL233" s="73"/>
      <c r="AM233" s="73"/>
      <c r="AN233" s="73"/>
      <c r="AO233" s="73"/>
      <c r="AP233" s="73"/>
      <c r="AQ233" s="73"/>
      <c r="AR233" s="73"/>
      <c r="AS233" s="73"/>
      <c r="AT233" s="74"/>
      <c r="AU233" s="73"/>
    </row>
    <row r="234" spans="1:47" ht="15.75" x14ac:dyDescent="0.25">
      <c r="A234" s="73"/>
      <c r="B234" s="73"/>
      <c r="C234" s="73"/>
      <c r="D234" s="76"/>
      <c r="E234" s="76"/>
      <c r="F234" s="76"/>
      <c r="G234" s="73"/>
      <c r="H234" s="73"/>
      <c r="I234" s="73"/>
      <c r="J234" s="73"/>
      <c r="K234" s="73"/>
      <c r="L234" s="73"/>
      <c r="M234" s="73"/>
      <c r="N234" s="73"/>
      <c r="O234" s="73"/>
      <c r="P234" s="73"/>
      <c r="Q234" s="73"/>
      <c r="R234" s="73"/>
      <c r="S234" s="73"/>
      <c r="T234" s="73"/>
      <c r="U234" s="73"/>
      <c r="V234" s="73"/>
      <c r="W234" s="73"/>
      <c r="X234" s="73"/>
      <c r="Y234" s="73"/>
      <c r="Z234" s="73"/>
      <c r="AA234" s="73"/>
      <c r="AB234" s="73"/>
      <c r="AC234" s="73"/>
      <c r="AD234" s="73"/>
      <c r="AE234" s="75"/>
      <c r="AF234" s="73"/>
      <c r="AG234" s="73"/>
      <c r="AH234" s="73"/>
      <c r="AI234" s="73"/>
      <c r="AJ234" s="73"/>
      <c r="AK234" s="73"/>
      <c r="AL234" s="73"/>
      <c r="AM234" s="73"/>
      <c r="AN234" s="73"/>
      <c r="AO234" s="73"/>
      <c r="AP234" s="73"/>
      <c r="AQ234" s="73"/>
      <c r="AR234" s="73"/>
      <c r="AS234" s="73"/>
      <c r="AT234" s="74"/>
      <c r="AU234" s="73"/>
    </row>
    <row r="235" spans="1:47" ht="15.75" x14ac:dyDescent="0.25">
      <c r="A235" s="73"/>
      <c r="B235" s="73"/>
      <c r="C235" s="73"/>
      <c r="D235" s="76"/>
      <c r="E235" s="76"/>
      <c r="F235" s="76"/>
      <c r="G235" s="73"/>
      <c r="H235" s="73"/>
      <c r="I235" s="73"/>
      <c r="J235" s="73"/>
      <c r="K235" s="73"/>
      <c r="L235" s="73"/>
      <c r="M235" s="73"/>
      <c r="N235" s="73"/>
      <c r="O235" s="73"/>
      <c r="P235" s="73"/>
      <c r="Q235" s="73"/>
      <c r="R235" s="73"/>
      <c r="S235" s="73"/>
      <c r="T235" s="73"/>
      <c r="U235" s="73"/>
      <c r="V235" s="73"/>
      <c r="W235" s="73"/>
      <c r="X235" s="73"/>
      <c r="Y235" s="73"/>
      <c r="Z235" s="73"/>
      <c r="AA235" s="73"/>
      <c r="AB235" s="73"/>
      <c r="AC235" s="73"/>
      <c r="AD235" s="73"/>
      <c r="AE235" s="75"/>
      <c r="AF235" s="73"/>
      <c r="AG235" s="73"/>
      <c r="AH235" s="73"/>
      <c r="AI235" s="73"/>
      <c r="AJ235" s="73"/>
      <c r="AK235" s="73"/>
      <c r="AL235" s="73"/>
      <c r="AM235" s="73"/>
      <c r="AN235" s="73"/>
      <c r="AO235" s="73"/>
      <c r="AP235" s="73"/>
      <c r="AQ235" s="73"/>
      <c r="AR235" s="73"/>
      <c r="AS235" s="73"/>
      <c r="AT235" s="74"/>
      <c r="AU235" s="73"/>
    </row>
    <row r="236" spans="1:47" ht="15.75" x14ac:dyDescent="0.25">
      <c r="A236" s="73"/>
      <c r="B236" s="73"/>
      <c r="C236" s="73"/>
      <c r="D236" s="76"/>
      <c r="E236" s="76"/>
      <c r="F236" s="76"/>
      <c r="G236" s="73"/>
      <c r="H236" s="73"/>
      <c r="I236" s="73"/>
      <c r="J236" s="73"/>
      <c r="K236" s="73"/>
      <c r="L236" s="73"/>
      <c r="M236" s="73"/>
      <c r="N236" s="73"/>
      <c r="O236" s="73"/>
      <c r="P236" s="73"/>
      <c r="Q236" s="73"/>
      <c r="R236" s="73"/>
      <c r="S236" s="73"/>
      <c r="T236" s="73"/>
      <c r="U236" s="73"/>
      <c r="V236" s="73"/>
      <c r="W236" s="73"/>
      <c r="X236" s="73"/>
      <c r="Y236" s="73"/>
      <c r="Z236" s="73"/>
      <c r="AA236" s="73"/>
      <c r="AB236" s="73"/>
      <c r="AC236" s="73"/>
      <c r="AD236" s="73"/>
      <c r="AE236" s="75"/>
      <c r="AF236" s="73"/>
      <c r="AG236" s="73"/>
      <c r="AH236" s="73"/>
      <c r="AI236" s="73"/>
      <c r="AJ236" s="73"/>
      <c r="AK236" s="73"/>
      <c r="AL236" s="73"/>
      <c r="AM236" s="73"/>
      <c r="AN236" s="73"/>
      <c r="AO236" s="73"/>
      <c r="AP236" s="73"/>
      <c r="AQ236" s="73"/>
      <c r="AR236" s="73"/>
      <c r="AS236" s="73"/>
      <c r="AT236" s="74"/>
      <c r="AU236" s="73"/>
    </row>
    <row r="237" spans="1:47" ht="15.75" x14ac:dyDescent="0.25">
      <c r="A237" s="73"/>
      <c r="B237" s="73"/>
      <c r="C237" s="73"/>
      <c r="D237" s="76"/>
      <c r="E237" s="76"/>
      <c r="F237" s="76"/>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5"/>
      <c r="AF237" s="73"/>
      <c r="AG237" s="73"/>
      <c r="AH237" s="73"/>
      <c r="AI237" s="73"/>
      <c r="AJ237" s="73"/>
      <c r="AK237" s="73"/>
      <c r="AL237" s="73"/>
      <c r="AM237" s="73"/>
      <c r="AN237" s="73"/>
      <c r="AO237" s="73"/>
      <c r="AP237" s="73"/>
      <c r="AQ237" s="73"/>
      <c r="AR237" s="73"/>
      <c r="AS237" s="73"/>
      <c r="AT237" s="74"/>
      <c r="AU237" s="73"/>
    </row>
    <row r="238" spans="1:47" ht="15.75" x14ac:dyDescent="0.25">
      <c r="A238" s="73"/>
      <c r="B238" s="73"/>
      <c r="C238" s="73"/>
      <c r="D238" s="76"/>
      <c r="E238" s="76"/>
      <c r="F238" s="76"/>
      <c r="G238" s="73"/>
      <c r="H238" s="73"/>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5"/>
      <c r="AF238" s="73"/>
      <c r="AG238" s="73"/>
      <c r="AH238" s="73"/>
      <c r="AI238" s="73"/>
      <c r="AJ238" s="73"/>
      <c r="AK238" s="73"/>
      <c r="AL238" s="73"/>
      <c r="AM238" s="73"/>
      <c r="AN238" s="73"/>
      <c r="AO238" s="73"/>
      <c r="AP238" s="73"/>
      <c r="AQ238" s="73"/>
      <c r="AR238" s="73"/>
      <c r="AS238" s="73"/>
      <c r="AT238" s="74"/>
      <c r="AU238" s="73"/>
    </row>
    <row r="239" spans="1:47" ht="15.75" x14ac:dyDescent="0.25">
      <c r="A239" s="73"/>
      <c r="B239" s="73"/>
      <c r="C239" s="73"/>
      <c r="D239" s="76"/>
      <c r="E239" s="76"/>
      <c r="F239" s="76"/>
      <c r="G239" s="73"/>
      <c r="H239" s="73"/>
      <c r="I239" s="73"/>
      <c r="J239" s="73"/>
      <c r="K239" s="73"/>
      <c r="L239" s="73"/>
      <c r="M239" s="73"/>
      <c r="N239" s="73"/>
      <c r="O239" s="73"/>
      <c r="P239" s="73"/>
      <c r="Q239" s="73"/>
      <c r="R239" s="73"/>
      <c r="S239" s="73"/>
      <c r="T239" s="73"/>
      <c r="U239" s="73"/>
      <c r="V239" s="73"/>
      <c r="W239" s="73"/>
      <c r="X239" s="73"/>
      <c r="Y239" s="73"/>
      <c r="Z239" s="73"/>
      <c r="AA239" s="73"/>
      <c r="AB239" s="73"/>
      <c r="AC239" s="73"/>
      <c r="AD239" s="73"/>
      <c r="AE239" s="75"/>
      <c r="AF239" s="73"/>
      <c r="AG239" s="73"/>
      <c r="AH239" s="73"/>
      <c r="AI239" s="73"/>
      <c r="AJ239" s="73"/>
      <c r="AK239" s="73"/>
      <c r="AL239" s="73"/>
      <c r="AM239" s="73"/>
      <c r="AN239" s="73"/>
      <c r="AO239" s="73"/>
      <c r="AP239" s="73"/>
      <c r="AQ239" s="73"/>
      <c r="AR239" s="73"/>
      <c r="AS239" s="73"/>
      <c r="AT239" s="74"/>
      <c r="AU239" s="73"/>
    </row>
    <row r="240" spans="1:47" ht="15.75" x14ac:dyDescent="0.25">
      <c r="A240" s="73"/>
      <c r="B240" s="73"/>
      <c r="C240" s="73"/>
      <c r="D240" s="76"/>
      <c r="E240" s="76"/>
      <c r="F240" s="76"/>
      <c r="G240" s="73"/>
      <c r="H240" s="73"/>
      <c r="I240" s="73"/>
      <c r="J240" s="73"/>
      <c r="K240" s="73"/>
      <c r="L240" s="73"/>
      <c r="M240" s="73"/>
      <c r="N240" s="73"/>
      <c r="O240" s="73"/>
      <c r="P240" s="73"/>
      <c r="Q240" s="73"/>
      <c r="R240" s="73"/>
      <c r="S240" s="73"/>
      <c r="T240" s="73"/>
      <c r="U240" s="73"/>
      <c r="V240" s="73"/>
      <c r="W240" s="73"/>
      <c r="X240" s="73"/>
      <c r="Y240" s="73"/>
      <c r="Z240" s="73"/>
      <c r="AA240" s="73"/>
      <c r="AB240" s="73"/>
      <c r="AC240" s="73"/>
      <c r="AD240" s="73"/>
      <c r="AE240" s="75"/>
      <c r="AF240" s="73"/>
      <c r="AG240" s="73"/>
      <c r="AH240" s="73"/>
      <c r="AI240" s="73"/>
      <c r="AJ240" s="73"/>
      <c r="AK240" s="73"/>
      <c r="AL240" s="73"/>
      <c r="AM240" s="73"/>
      <c r="AN240" s="73"/>
      <c r="AO240" s="73"/>
      <c r="AP240" s="73"/>
      <c r="AQ240" s="73"/>
      <c r="AR240" s="73"/>
      <c r="AS240" s="73"/>
      <c r="AT240" s="74"/>
      <c r="AU240" s="73"/>
    </row>
    <row r="241" spans="1:47" ht="15.75" x14ac:dyDescent="0.25">
      <c r="A241" s="73"/>
      <c r="B241" s="73"/>
      <c r="C241" s="73"/>
      <c r="D241" s="76"/>
      <c r="E241" s="76"/>
      <c r="F241" s="76"/>
      <c r="G241" s="73"/>
      <c r="H241" s="73"/>
      <c r="I241" s="73"/>
      <c r="J241" s="73"/>
      <c r="K241" s="73"/>
      <c r="L241" s="73"/>
      <c r="M241" s="73"/>
      <c r="N241" s="73"/>
      <c r="O241" s="73"/>
      <c r="P241" s="73"/>
      <c r="Q241" s="73"/>
      <c r="R241" s="73"/>
      <c r="S241" s="73"/>
      <c r="T241" s="73"/>
      <c r="U241" s="73"/>
      <c r="V241" s="73"/>
      <c r="W241" s="73"/>
      <c r="X241" s="73"/>
      <c r="Y241" s="73"/>
      <c r="Z241" s="73"/>
      <c r="AA241" s="73"/>
      <c r="AB241" s="73"/>
      <c r="AC241" s="73"/>
      <c r="AD241" s="73"/>
      <c r="AE241" s="75"/>
      <c r="AF241" s="73"/>
      <c r="AG241" s="73"/>
      <c r="AH241" s="73"/>
      <c r="AI241" s="73"/>
      <c r="AJ241" s="73"/>
      <c r="AK241" s="73"/>
      <c r="AL241" s="73"/>
      <c r="AM241" s="73"/>
      <c r="AN241" s="73"/>
      <c r="AO241" s="73"/>
      <c r="AP241" s="73"/>
      <c r="AQ241" s="73"/>
      <c r="AR241" s="73"/>
      <c r="AS241" s="73"/>
      <c r="AT241" s="74"/>
      <c r="AU241" s="73"/>
    </row>
    <row r="242" spans="1:47" ht="15.75" x14ac:dyDescent="0.25">
      <c r="A242" s="73"/>
      <c r="B242" s="73"/>
      <c r="C242" s="73"/>
      <c r="D242" s="76"/>
      <c r="E242" s="76"/>
      <c r="F242" s="76"/>
      <c r="G242" s="73"/>
      <c r="H242" s="73"/>
      <c r="I242" s="73"/>
      <c r="J242" s="73"/>
      <c r="K242" s="73"/>
      <c r="L242" s="73"/>
      <c r="M242" s="73"/>
      <c r="N242" s="73"/>
      <c r="O242" s="73"/>
      <c r="P242" s="73"/>
      <c r="Q242" s="73"/>
      <c r="R242" s="73"/>
      <c r="S242" s="73"/>
      <c r="T242" s="73"/>
      <c r="U242" s="73"/>
      <c r="V242" s="73"/>
      <c r="W242" s="73"/>
      <c r="X242" s="73"/>
      <c r="Y242" s="73"/>
      <c r="Z242" s="73"/>
      <c r="AA242" s="73"/>
      <c r="AB242" s="73"/>
      <c r="AC242" s="73"/>
      <c r="AD242" s="73"/>
      <c r="AE242" s="75"/>
      <c r="AF242" s="73"/>
      <c r="AG242" s="73"/>
      <c r="AH242" s="73"/>
      <c r="AI242" s="73"/>
      <c r="AJ242" s="73"/>
      <c r="AK242" s="73"/>
      <c r="AL242" s="73"/>
      <c r="AM242" s="73"/>
      <c r="AN242" s="73"/>
      <c r="AO242" s="73"/>
      <c r="AP242" s="73"/>
      <c r="AQ242" s="73"/>
      <c r="AR242" s="73"/>
      <c r="AS242" s="73"/>
      <c r="AT242" s="74"/>
      <c r="AU242" s="73"/>
    </row>
    <row r="243" spans="1:47" ht="15.75" x14ac:dyDescent="0.25">
      <c r="A243" s="73"/>
      <c r="B243" s="73"/>
      <c r="C243" s="73"/>
      <c r="D243" s="76"/>
      <c r="E243" s="76"/>
      <c r="F243" s="76"/>
      <c r="G243" s="73"/>
      <c r="H243" s="73"/>
      <c r="I243" s="73"/>
      <c r="J243" s="73"/>
      <c r="K243" s="73"/>
      <c r="L243" s="73"/>
      <c r="M243" s="73"/>
      <c r="N243" s="73"/>
      <c r="O243" s="73"/>
      <c r="P243" s="73"/>
      <c r="Q243" s="73"/>
      <c r="R243" s="73"/>
      <c r="S243" s="73"/>
      <c r="T243" s="73"/>
      <c r="U243" s="73"/>
      <c r="V243" s="73"/>
      <c r="W243" s="73"/>
      <c r="X243" s="73"/>
      <c r="Y243" s="73"/>
      <c r="Z243" s="73"/>
      <c r="AA243" s="73"/>
      <c r="AB243" s="73"/>
      <c r="AC243" s="73"/>
      <c r="AD243" s="73"/>
      <c r="AE243" s="75"/>
      <c r="AF243" s="73"/>
      <c r="AG243" s="73"/>
      <c r="AH243" s="73"/>
      <c r="AI243" s="73"/>
      <c r="AJ243" s="73"/>
      <c r="AK243" s="73"/>
      <c r="AL243" s="73"/>
      <c r="AM243" s="73"/>
      <c r="AN243" s="73"/>
      <c r="AO243" s="73"/>
      <c r="AP243" s="73"/>
      <c r="AQ243" s="73"/>
      <c r="AR243" s="73"/>
      <c r="AS243" s="73"/>
      <c r="AT243" s="74"/>
      <c r="AU243" s="73"/>
    </row>
    <row r="244" spans="1:47" ht="15.75" x14ac:dyDescent="0.25">
      <c r="A244" s="73"/>
      <c r="B244" s="73"/>
      <c r="C244" s="73"/>
      <c r="D244" s="76"/>
      <c r="E244" s="76"/>
      <c r="F244" s="76"/>
      <c r="G244" s="73"/>
      <c r="H244" s="73"/>
      <c r="I244" s="73"/>
      <c r="J244" s="73"/>
      <c r="K244" s="73"/>
      <c r="L244" s="73"/>
      <c r="M244" s="73"/>
      <c r="N244" s="73"/>
      <c r="O244" s="73"/>
      <c r="P244" s="73"/>
      <c r="Q244" s="73"/>
      <c r="R244" s="73"/>
      <c r="S244" s="73"/>
      <c r="T244" s="73"/>
      <c r="U244" s="73"/>
      <c r="V244" s="73"/>
      <c r="W244" s="73"/>
      <c r="X244" s="73"/>
      <c r="Y244" s="73"/>
      <c r="Z244" s="73"/>
      <c r="AA244" s="73"/>
      <c r="AB244" s="73"/>
      <c r="AC244" s="73"/>
      <c r="AD244" s="73"/>
      <c r="AE244" s="75"/>
      <c r="AF244" s="73"/>
      <c r="AG244" s="73"/>
      <c r="AH244" s="73"/>
      <c r="AI244" s="73"/>
      <c r="AJ244" s="73"/>
      <c r="AK244" s="73"/>
      <c r="AL244" s="73"/>
      <c r="AM244" s="73"/>
      <c r="AN244" s="73"/>
      <c r="AO244" s="73"/>
      <c r="AP244" s="73"/>
      <c r="AQ244" s="73"/>
      <c r="AR244" s="73"/>
      <c r="AS244" s="73"/>
      <c r="AT244" s="74"/>
      <c r="AU244" s="73"/>
    </row>
    <row r="245" spans="1:47" ht="15.75" x14ac:dyDescent="0.25">
      <c r="A245" s="73"/>
      <c r="B245" s="73"/>
      <c r="C245" s="73"/>
      <c r="D245" s="76"/>
      <c r="E245" s="76"/>
      <c r="F245" s="76"/>
      <c r="G245" s="73"/>
      <c r="H245" s="73"/>
      <c r="I245" s="73"/>
      <c r="J245" s="73"/>
      <c r="K245" s="73"/>
      <c r="L245" s="73"/>
      <c r="M245" s="73"/>
      <c r="N245" s="73"/>
      <c r="O245" s="73"/>
      <c r="P245" s="73"/>
      <c r="Q245" s="73"/>
      <c r="R245" s="73"/>
      <c r="S245" s="73"/>
      <c r="T245" s="73"/>
      <c r="U245" s="73"/>
      <c r="V245" s="73"/>
      <c r="W245" s="73"/>
      <c r="X245" s="73"/>
      <c r="Y245" s="73"/>
      <c r="Z245" s="73"/>
      <c r="AA245" s="73"/>
      <c r="AB245" s="73"/>
      <c r="AC245" s="73"/>
      <c r="AD245" s="73"/>
      <c r="AE245" s="75"/>
      <c r="AF245" s="73"/>
      <c r="AG245" s="73"/>
      <c r="AH245" s="73"/>
      <c r="AI245" s="73"/>
      <c r="AJ245" s="73"/>
      <c r="AK245" s="73"/>
      <c r="AL245" s="73"/>
      <c r="AM245" s="73"/>
      <c r="AN245" s="73"/>
      <c r="AO245" s="73"/>
      <c r="AP245" s="73"/>
      <c r="AQ245" s="73"/>
      <c r="AR245" s="73"/>
      <c r="AS245" s="73"/>
      <c r="AT245" s="74"/>
      <c r="AU245" s="73"/>
    </row>
    <row r="246" spans="1:47" ht="15.75" x14ac:dyDescent="0.25">
      <c r="A246" s="73"/>
      <c r="B246" s="73"/>
      <c r="C246" s="73"/>
      <c r="D246" s="76"/>
      <c r="E246" s="76"/>
      <c r="F246" s="76"/>
      <c r="G246" s="73"/>
      <c r="H246" s="73"/>
      <c r="I246" s="73"/>
      <c r="J246" s="73"/>
      <c r="K246" s="73"/>
      <c r="L246" s="73"/>
      <c r="M246" s="73"/>
      <c r="N246" s="73"/>
      <c r="O246" s="73"/>
      <c r="P246" s="73"/>
      <c r="Q246" s="73"/>
      <c r="R246" s="73"/>
      <c r="S246" s="73"/>
      <c r="T246" s="73"/>
      <c r="U246" s="73"/>
      <c r="V246" s="73"/>
      <c r="W246" s="73"/>
      <c r="X246" s="73"/>
      <c r="Y246" s="73"/>
      <c r="Z246" s="73"/>
      <c r="AA246" s="73"/>
      <c r="AB246" s="73"/>
      <c r="AC246" s="73"/>
      <c r="AD246" s="73"/>
      <c r="AE246" s="75"/>
      <c r="AF246" s="73"/>
      <c r="AG246" s="73"/>
      <c r="AH246" s="73"/>
      <c r="AI246" s="73"/>
      <c r="AJ246" s="73"/>
      <c r="AK246" s="73"/>
      <c r="AL246" s="73"/>
      <c r="AM246" s="73"/>
      <c r="AN246" s="73"/>
      <c r="AO246" s="73"/>
      <c r="AP246" s="73"/>
      <c r="AQ246" s="73"/>
      <c r="AR246" s="73"/>
      <c r="AS246" s="73"/>
      <c r="AT246" s="74"/>
      <c r="AU246" s="73"/>
    </row>
    <row r="247" spans="1:47" ht="15.75" x14ac:dyDescent="0.25">
      <c r="A247" s="73"/>
      <c r="B247" s="73"/>
      <c r="C247" s="73"/>
      <c r="D247" s="76"/>
      <c r="E247" s="76"/>
      <c r="F247" s="76"/>
      <c r="G247" s="73"/>
      <c r="H247" s="73"/>
      <c r="I247" s="73"/>
      <c r="J247" s="73"/>
      <c r="K247" s="73"/>
      <c r="L247" s="73"/>
      <c r="M247" s="73"/>
      <c r="N247" s="73"/>
      <c r="O247" s="73"/>
      <c r="P247" s="73"/>
      <c r="Q247" s="73"/>
      <c r="R247" s="73"/>
      <c r="S247" s="73"/>
      <c r="T247" s="73"/>
      <c r="U247" s="73"/>
      <c r="V247" s="73"/>
      <c r="W247" s="73"/>
      <c r="X247" s="73"/>
      <c r="Y247" s="73"/>
      <c r="Z247" s="73"/>
      <c r="AA247" s="73"/>
      <c r="AB247" s="73"/>
      <c r="AC247" s="73"/>
      <c r="AD247" s="73"/>
      <c r="AE247" s="75"/>
      <c r="AF247" s="73"/>
      <c r="AG247" s="73"/>
      <c r="AH247" s="73"/>
      <c r="AI247" s="73"/>
      <c r="AJ247" s="73"/>
      <c r="AK247" s="73"/>
      <c r="AL247" s="73"/>
      <c r="AM247" s="73"/>
      <c r="AN247" s="73"/>
      <c r="AO247" s="73"/>
      <c r="AP247" s="73"/>
      <c r="AQ247" s="73"/>
      <c r="AR247" s="73"/>
      <c r="AS247" s="73"/>
      <c r="AT247" s="74"/>
      <c r="AU247" s="73"/>
    </row>
    <row r="248" spans="1:47" ht="15.75" x14ac:dyDescent="0.25">
      <c r="A248" s="73"/>
      <c r="B248" s="73"/>
      <c r="C248" s="73"/>
      <c r="D248" s="76"/>
      <c r="E248" s="76"/>
      <c r="F248" s="76"/>
      <c r="G248" s="73"/>
      <c r="H248" s="73"/>
      <c r="I248" s="73"/>
      <c r="J248" s="73"/>
      <c r="K248" s="73"/>
      <c r="L248" s="73"/>
      <c r="M248" s="73"/>
      <c r="N248" s="73"/>
      <c r="O248" s="73"/>
      <c r="P248" s="73"/>
      <c r="Q248" s="73"/>
      <c r="R248" s="73"/>
      <c r="S248" s="73"/>
      <c r="T248" s="73"/>
      <c r="U248" s="73"/>
      <c r="V248" s="73"/>
      <c r="W248" s="73"/>
      <c r="X248" s="73"/>
      <c r="Y248" s="73"/>
      <c r="Z248" s="73"/>
      <c r="AA248" s="73"/>
      <c r="AB248" s="73"/>
      <c r="AC248" s="73"/>
      <c r="AD248" s="73"/>
      <c r="AE248" s="75"/>
      <c r="AF248" s="73"/>
      <c r="AG248" s="73"/>
      <c r="AH248" s="73"/>
      <c r="AI248" s="73"/>
      <c r="AJ248" s="73"/>
      <c r="AK248" s="73"/>
      <c r="AL248" s="73"/>
      <c r="AM248" s="73"/>
      <c r="AN248" s="73"/>
      <c r="AO248" s="73"/>
      <c r="AP248" s="73"/>
      <c r="AQ248" s="73"/>
      <c r="AR248" s="73"/>
      <c r="AS248" s="73"/>
      <c r="AT248" s="74"/>
      <c r="AU248" s="73"/>
    </row>
    <row r="249" spans="1:47" ht="15.75" x14ac:dyDescent="0.25">
      <c r="A249" s="73"/>
      <c r="B249" s="73"/>
      <c r="C249" s="73"/>
      <c r="D249" s="76"/>
      <c r="E249" s="76"/>
      <c r="F249" s="76"/>
      <c r="G249" s="73"/>
      <c r="H249" s="73"/>
      <c r="I249" s="73"/>
      <c r="J249" s="73"/>
      <c r="K249" s="73"/>
      <c r="L249" s="73"/>
      <c r="M249" s="73"/>
      <c r="N249" s="73"/>
      <c r="O249" s="73"/>
      <c r="P249" s="73"/>
      <c r="Q249" s="73"/>
      <c r="R249" s="73"/>
      <c r="S249" s="73"/>
      <c r="T249" s="73"/>
      <c r="U249" s="73"/>
      <c r="V249" s="73"/>
      <c r="W249" s="73"/>
      <c r="X249" s="73"/>
      <c r="Y249" s="73"/>
      <c r="Z249" s="73"/>
      <c r="AA249" s="73"/>
      <c r="AB249" s="73"/>
      <c r="AC249" s="73"/>
      <c r="AD249" s="73"/>
      <c r="AE249" s="75"/>
      <c r="AF249" s="73"/>
      <c r="AG249" s="73"/>
      <c r="AH249" s="73"/>
      <c r="AI249" s="73"/>
      <c r="AJ249" s="73"/>
      <c r="AK249" s="73"/>
      <c r="AL249" s="73"/>
      <c r="AM249" s="73"/>
      <c r="AN249" s="73"/>
      <c r="AO249" s="73"/>
      <c r="AP249" s="73"/>
      <c r="AQ249" s="73"/>
      <c r="AR249" s="73"/>
      <c r="AS249" s="73"/>
      <c r="AT249" s="74"/>
      <c r="AU249" s="73"/>
    </row>
    <row r="250" spans="1:47" ht="15.75" x14ac:dyDescent="0.25">
      <c r="A250" s="73"/>
      <c r="B250" s="73"/>
      <c r="C250" s="73"/>
      <c r="D250" s="76"/>
      <c r="E250" s="76"/>
      <c r="F250" s="76"/>
      <c r="G250" s="73"/>
      <c r="H250" s="73"/>
      <c r="I250" s="73"/>
      <c r="J250" s="73"/>
      <c r="K250" s="73"/>
      <c r="L250" s="73"/>
      <c r="M250" s="73"/>
      <c r="N250" s="73"/>
      <c r="O250" s="73"/>
      <c r="P250" s="73"/>
      <c r="Q250" s="73"/>
      <c r="R250" s="73"/>
      <c r="S250" s="73"/>
      <c r="T250" s="73"/>
      <c r="U250" s="73"/>
      <c r="V250" s="73"/>
      <c r="W250" s="73"/>
      <c r="X250" s="73"/>
      <c r="Y250" s="73"/>
      <c r="Z250" s="73"/>
      <c r="AA250" s="73"/>
      <c r="AB250" s="73"/>
      <c r="AC250" s="73"/>
      <c r="AD250" s="73"/>
      <c r="AE250" s="75"/>
      <c r="AF250" s="73"/>
      <c r="AG250" s="73"/>
      <c r="AH250" s="73"/>
      <c r="AI250" s="73"/>
      <c r="AJ250" s="73"/>
      <c r="AK250" s="73"/>
      <c r="AL250" s="73"/>
      <c r="AM250" s="73"/>
      <c r="AN250" s="73"/>
      <c r="AO250" s="73"/>
      <c r="AP250" s="73"/>
      <c r="AQ250" s="73"/>
      <c r="AR250" s="73"/>
      <c r="AS250" s="73"/>
      <c r="AT250" s="74"/>
      <c r="AU250" s="73"/>
    </row>
    <row r="251" spans="1:47" ht="15.75" x14ac:dyDescent="0.25">
      <c r="A251" s="73"/>
      <c r="B251" s="73"/>
      <c r="C251" s="73"/>
      <c r="D251" s="76"/>
      <c r="E251" s="76"/>
      <c r="F251" s="76"/>
      <c r="G251" s="73"/>
      <c r="H251" s="73"/>
      <c r="I251" s="73"/>
      <c r="J251" s="73"/>
      <c r="K251" s="73"/>
      <c r="L251" s="73"/>
      <c r="M251" s="73"/>
      <c r="N251" s="73"/>
      <c r="O251" s="73"/>
      <c r="P251" s="73"/>
      <c r="Q251" s="73"/>
      <c r="R251" s="73"/>
      <c r="S251" s="73"/>
      <c r="T251" s="73"/>
      <c r="U251" s="73"/>
      <c r="V251" s="73"/>
      <c r="W251" s="73"/>
      <c r="X251" s="73"/>
      <c r="Y251" s="73"/>
      <c r="Z251" s="73"/>
      <c r="AA251" s="73"/>
      <c r="AB251" s="73"/>
      <c r="AC251" s="73"/>
      <c r="AD251" s="73"/>
      <c r="AE251" s="75"/>
      <c r="AF251" s="73"/>
      <c r="AG251" s="73"/>
      <c r="AH251" s="73"/>
      <c r="AI251" s="73"/>
      <c r="AJ251" s="73"/>
      <c r="AK251" s="73"/>
      <c r="AL251" s="73"/>
      <c r="AM251" s="73"/>
      <c r="AN251" s="73"/>
      <c r="AO251" s="73"/>
      <c r="AP251" s="73"/>
      <c r="AQ251" s="73"/>
      <c r="AR251" s="73"/>
      <c r="AS251" s="73"/>
      <c r="AT251" s="74"/>
      <c r="AU251" s="73"/>
    </row>
    <row r="252" spans="1:47" ht="15.75" x14ac:dyDescent="0.25">
      <c r="A252" s="73"/>
      <c r="B252" s="73"/>
      <c r="C252" s="73"/>
      <c r="D252" s="76"/>
      <c r="E252" s="76"/>
      <c r="F252" s="76"/>
      <c r="G252" s="73"/>
      <c r="H252" s="73"/>
      <c r="I252" s="73"/>
      <c r="J252" s="73"/>
      <c r="K252" s="73"/>
      <c r="L252" s="73"/>
      <c r="M252" s="73"/>
      <c r="N252" s="73"/>
      <c r="O252" s="73"/>
      <c r="P252" s="73"/>
      <c r="Q252" s="73"/>
      <c r="R252" s="73"/>
      <c r="S252" s="73"/>
      <c r="T252" s="73"/>
      <c r="U252" s="73"/>
      <c r="V252" s="73"/>
      <c r="W252" s="73"/>
      <c r="X252" s="73"/>
      <c r="Y252" s="73"/>
      <c r="Z252" s="73"/>
      <c r="AA252" s="73"/>
      <c r="AB252" s="73"/>
      <c r="AC252" s="73"/>
      <c r="AD252" s="73"/>
      <c r="AE252" s="75"/>
      <c r="AF252" s="73"/>
      <c r="AG252" s="73"/>
      <c r="AH252" s="73"/>
      <c r="AI252" s="73"/>
      <c r="AJ252" s="73"/>
      <c r="AK252" s="73"/>
      <c r="AL252" s="73"/>
      <c r="AM252" s="73"/>
      <c r="AN252" s="73"/>
      <c r="AO252" s="73"/>
      <c r="AP252" s="73"/>
      <c r="AQ252" s="73"/>
      <c r="AR252" s="73"/>
      <c r="AS252" s="73"/>
      <c r="AT252" s="74"/>
      <c r="AU252" s="73"/>
    </row>
    <row r="253" spans="1:47" ht="15.75" x14ac:dyDescent="0.25">
      <c r="A253" s="73"/>
      <c r="B253" s="73"/>
      <c r="C253" s="73"/>
      <c r="D253" s="76"/>
      <c r="E253" s="76"/>
      <c r="F253" s="76"/>
      <c r="G253" s="73"/>
      <c r="H253" s="73"/>
      <c r="I253" s="73"/>
      <c r="J253" s="73"/>
      <c r="K253" s="73"/>
      <c r="L253" s="73"/>
      <c r="M253" s="73"/>
      <c r="N253" s="73"/>
      <c r="O253" s="73"/>
      <c r="P253" s="73"/>
      <c r="Q253" s="73"/>
      <c r="R253" s="73"/>
      <c r="S253" s="73"/>
      <c r="T253" s="73"/>
      <c r="U253" s="73"/>
      <c r="V253" s="73"/>
      <c r="W253" s="73"/>
      <c r="X253" s="73"/>
      <c r="Y253" s="73"/>
      <c r="Z253" s="73"/>
      <c r="AA253" s="73"/>
      <c r="AB253" s="73"/>
      <c r="AC253" s="73"/>
      <c r="AD253" s="73"/>
      <c r="AE253" s="75"/>
      <c r="AF253" s="73"/>
      <c r="AG253" s="73"/>
      <c r="AH253" s="73"/>
      <c r="AI253" s="73"/>
      <c r="AJ253" s="73"/>
      <c r="AK253" s="73"/>
      <c r="AL253" s="73"/>
      <c r="AM253" s="73"/>
      <c r="AN253" s="73"/>
      <c r="AO253" s="73"/>
      <c r="AP253" s="73"/>
      <c r="AQ253" s="73"/>
      <c r="AR253" s="73"/>
      <c r="AS253" s="73"/>
      <c r="AT253" s="74"/>
      <c r="AU253" s="73"/>
    </row>
    <row r="254" spans="1:47" ht="15.75" x14ac:dyDescent="0.25">
      <c r="A254" s="73"/>
      <c r="B254" s="73"/>
      <c r="C254" s="73"/>
      <c r="D254" s="76"/>
      <c r="E254" s="76"/>
      <c r="F254" s="76"/>
      <c r="G254" s="73"/>
      <c r="H254" s="73"/>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5"/>
      <c r="AF254" s="73"/>
      <c r="AG254" s="73"/>
      <c r="AH254" s="73"/>
      <c r="AI254" s="73"/>
      <c r="AJ254" s="73"/>
      <c r="AK254" s="73"/>
      <c r="AL254" s="73"/>
      <c r="AM254" s="73"/>
      <c r="AN254" s="73"/>
      <c r="AO254" s="73"/>
      <c r="AP254" s="73"/>
      <c r="AQ254" s="73"/>
      <c r="AR254" s="73"/>
      <c r="AS254" s="73"/>
      <c r="AT254" s="74"/>
      <c r="AU254" s="73"/>
    </row>
    <row r="255" spans="1:47" ht="15.75" x14ac:dyDescent="0.25">
      <c r="A255" s="73"/>
      <c r="B255" s="73"/>
      <c r="C255" s="73"/>
      <c r="D255" s="76"/>
      <c r="E255" s="76"/>
      <c r="F255" s="76"/>
      <c r="G255" s="73"/>
      <c r="H255" s="73"/>
      <c r="I255" s="73"/>
      <c r="J255" s="73"/>
      <c r="K255" s="73"/>
      <c r="L255" s="73"/>
      <c r="M255" s="73"/>
      <c r="N255" s="73"/>
      <c r="O255" s="73"/>
      <c r="P255" s="73"/>
      <c r="Q255" s="73"/>
      <c r="R255" s="73"/>
      <c r="S255" s="73"/>
      <c r="T255" s="73"/>
      <c r="U255" s="73"/>
      <c r="V255" s="73"/>
      <c r="W255" s="73"/>
      <c r="X255" s="73"/>
      <c r="Y255" s="73"/>
      <c r="Z255" s="73"/>
      <c r="AA255" s="73"/>
      <c r="AB255" s="73"/>
      <c r="AC255" s="73"/>
      <c r="AD255" s="73"/>
      <c r="AE255" s="75"/>
      <c r="AF255" s="73"/>
      <c r="AG255" s="73"/>
      <c r="AH255" s="73"/>
      <c r="AI255" s="73"/>
      <c r="AJ255" s="73"/>
      <c r="AK255" s="73"/>
      <c r="AL255" s="73"/>
      <c r="AM255" s="73"/>
      <c r="AN255" s="73"/>
      <c r="AO255" s="73"/>
      <c r="AP255" s="73"/>
      <c r="AQ255" s="73"/>
      <c r="AR255" s="73"/>
      <c r="AS255" s="73"/>
      <c r="AT255" s="74"/>
      <c r="AU255" s="73"/>
    </row>
    <row r="256" spans="1:47" ht="15.75" x14ac:dyDescent="0.25">
      <c r="A256" s="73"/>
      <c r="B256" s="73"/>
      <c r="C256" s="73"/>
      <c r="D256" s="76"/>
      <c r="E256" s="76"/>
      <c r="F256" s="76"/>
      <c r="G256" s="73"/>
      <c r="H256" s="73"/>
      <c r="I256" s="73"/>
      <c r="J256" s="73"/>
      <c r="K256" s="73"/>
      <c r="L256" s="73"/>
      <c r="M256" s="73"/>
      <c r="N256" s="73"/>
      <c r="O256" s="73"/>
      <c r="P256" s="73"/>
      <c r="Q256" s="73"/>
      <c r="R256" s="73"/>
      <c r="S256" s="73"/>
      <c r="T256" s="73"/>
      <c r="U256" s="73"/>
      <c r="V256" s="73"/>
      <c r="W256" s="73"/>
      <c r="X256" s="73"/>
      <c r="Y256" s="73"/>
      <c r="Z256" s="73"/>
      <c r="AA256" s="73"/>
      <c r="AB256" s="73"/>
      <c r="AC256" s="73"/>
      <c r="AD256" s="73"/>
      <c r="AE256" s="75"/>
      <c r="AF256" s="73"/>
      <c r="AG256" s="73"/>
      <c r="AH256" s="73"/>
      <c r="AI256" s="73"/>
      <c r="AJ256" s="73"/>
      <c r="AK256" s="73"/>
      <c r="AL256" s="73"/>
      <c r="AM256" s="73"/>
      <c r="AN256" s="73"/>
      <c r="AO256" s="73"/>
      <c r="AP256" s="73"/>
      <c r="AQ256" s="73"/>
      <c r="AR256" s="73"/>
      <c r="AS256" s="73"/>
      <c r="AT256" s="74"/>
      <c r="AU256" s="73"/>
    </row>
    <row r="257" spans="1:47" ht="15.75" x14ac:dyDescent="0.25">
      <c r="A257" s="73"/>
      <c r="B257" s="73"/>
      <c r="C257" s="73"/>
      <c r="D257" s="76"/>
      <c r="E257" s="76"/>
      <c r="F257" s="76"/>
      <c r="G257" s="73"/>
      <c r="H257" s="73"/>
      <c r="I257" s="73"/>
      <c r="J257" s="73"/>
      <c r="K257" s="73"/>
      <c r="L257" s="73"/>
      <c r="M257" s="73"/>
      <c r="N257" s="73"/>
      <c r="O257" s="73"/>
      <c r="P257" s="73"/>
      <c r="Q257" s="73"/>
      <c r="R257" s="73"/>
      <c r="S257" s="73"/>
      <c r="T257" s="73"/>
      <c r="U257" s="73"/>
      <c r="V257" s="73"/>
      <c r="W257" s="73"/>
      <c r="X257" s="73"/>
      <c r="Y257" s="73"/>
      <c r="Z257" s="73"/>
      <c r="AA257" s="73"/>
      <c r="AB257" s="73"/>
      <c r="AC257" s="73"/>
      <c r="AD257" s="73"/>
      <c r="AE257" s="75"/>
      <c r="AF257" s="73"/>
      <c r="AG257" s="73"/>
      <c r="AH257" s="73"/>
      <c r="AI257" s="73"/>
      <c r="AJ257" s="73"/>
      <c r="AK257" s="73"/>
      <c r="AL257" s="73"/>
      <c r="AM257" s="73"/>
      <c r="AN257" s="73"/>
      <c r="AO257" s="73"/>
      <c r="AP257" s="73"/>
      <c r="AQ257" s="73"/>
      <c r="AR257" s="73"/>
      <c r="AS257" s="73"/>
      <c r="AT257" s="74"/>
      <c r="AU257" s="73"/>
    </row>
    <row r="258" spans="1:47" ht="15.75" x14ac:dyDescent="0.25">
      <c r="A258" s="73"/>
      <c r="B258" s="73"/>
      <c r="C258" s="73"/>
      <c r="D258" s="76"/>
      <c r="E258" s="76"/>
      <c r="F258" s="76"/>
      <c r="G258" s="73"/>
      <c r="H258" s="73"/>
      <c r="I258" s="73"/>
      <c r="J258" s="73"/>
      <c r="K258" s="73"/>
      <c r="L258" s="73"/>
      <c r="M258" s="73"/>
      <c r="N258" s="73"/>
      <c r="O258" s="73"/>
      <c r="P258" s="73"/>
      <c r="Q258" s="73"/>
      <c r="R258" s="73"/>
      <c r="S258" s="73"/>
      <c r="T258" s="73"/>
      <c r="U258" s="73"/>
      <c r="V258" s="73"/>
      <c r="W258" s="73"/>
      <c r="X258" s="73"/>
      <c r="Y258" s="73"/>
      <c r="Z258" s="73"/>
      <c r="AA258" s="73"/>
      <c r="AB258" s="73"/>
      <c r="AC258" s="73"/>
      <c r="AD258" s="73"/>
      <c r="AE258" s="75"/>
      <c r="AF258" s="73"/>
      <c r="AG258" s="73"/>
      <c r="AH258" s="73"/>
      <c r="AI258" s="73"/>
      <c r="AJ258" s="73"/>
      <c r="AK258" s="73"/>
      <c r="AL258" s="73"/>
      <c r="AM258" s="73"/>
      <c r="AN258" s="73"/>
      <c r="AO258" s="73"/>
      <c r="AP258" s="73"/>
      <c r="AQ258" s="73"/>
      <c r="AR258" s="73"/>
      <c r="AS258" s="73"/>
      <c r="AT258" s="74"/>
      <c r="AU258" s="73"/>
    </row>
    <row r="259" spans="1:47" ht="15.75" x14ac:dyDescent="0.25">
      <c r="A259" s="73"/>
      <c r="B259" s="73"/>
      <c r="C259" s="73"/>
      <c r="D259" s="76"/>
      <c r="E259" s="76"/>
      <c r="F259" s="76"/>
      <c r="G259" s="73"/>
      <c r="H259" s="73"/>
      <c r="I259" s="73"/>
      <c r="J259" s="73"/>
      <c r="K259" s="73"/>
      <c r="L259" s="73"/>
      <c r="M259" s="73"/>
      <c r="N259" s="73"/>
      <c r="O259" s="73"/>
      <c r="P259" s="73"/>
      <c r="Q259" s="73"/>
      <c r="R259" s="73"/>
      <c r="S259" s="73"/>
      <c r="T259" s="73"/>
      <c r="U259" s="73"/>
      <c r="V259" s="73"/>
      <c r="W259" s="73"/>
      <c r="X259" s="73"/>
      <c r="Y259" s="73"/>
      <c r="Z259" s="73"/>
      <c r="AA259" s="73"/>
      <c r="AB259" s="73"/>
      <c r="AC259" s="73"/>
      <c r="AD259" s="73"/>
      <c r="AE259" s="75"/>
      <c r="AF259" s="73"/>
      <c r="AG259" s="73"/>
      <c r="AH259" s="73"/>
      <c r="AI259" s="73"/>
      <c r="AJ259" s="73"/>
      <c r="AK259" s="73"/>
      <c r="AL259" s="73"/>
      <c r="AM259" s="73"/>
      <c r="AN259" s="73"/>
      <c r="AO259" s="73"/>
      <c r="AP259" s="73"/>
      <c r="AQ259" s="73"/>
      <c r="AR259" s="73"/>
      <c r="AS259" s="73"/>
      <c r="AT259" s="74"/>
      <c r="AU259" s="73"/>
    </row>
    <row r="260" spans="1:47" ht="15.75" x14ac:dyDescent="0.25">
      <c r="A260" s="73"/>
      <c r="B260" s="73"/>
      <c r="C260" s="73"/>
      <c r="D260" s="76"/>
      <c r="E260" s="76"/>
      <c r="F260" s="76"/>
      <c r="G260" s="73"/>
      <c r="H260" s="73"/>
      <c r="I260" s="73"/>
      <c r="J260" s="73"/>
      <c r="K260" s="73"/>
      <c r="L260" s="73"/>
      <c r="M260" s="73"/>
      <c r="N260" s="73"/>
      <c r="O260" s="73"/>
      <c r="P260" s="73"/>
      <c r="Q260" s="73"/>
      <c r="R260" s="73"/>
      <c r="S260" s="73"/>
      <c r="T260" s="73"/>
      <c r="U260" s="73"/>
      <c r="V260" s="73"/>
      <c r="W260" s="73"/>
      <c r="X260" s="73"/>
      <c r="Y260" s="73"/>
      <c r="Z260" s="73"/>
      <c r="AA260" s="73"/>
      <c r="AB260" s="73"/>
      <c r="AC260" s="73"/>
      <c r="AD260" s="73"/>
      <c r="AE260" s="75"/>
      <c r="AF260" s="73"/>
      <c r="AG260" s="73"/>
      <c r="AH260" s="73"/>
      <c r="AI260" s="73"/>
      <c r="AJ260" s="73"/>
      <c r="AK260" s="73"/>
      <c r="AL260" s="73"/>
      <c r="AM260" s="73"/>
      <c r="AN260" s="73"/>
      <c r="AO260" s="73"/>
      <c r="AP260" s="73"/>
      <c r="AQ260" s="73"/>
      <c r="AR260" s="73"/>
      <c r="AS260" s="73"/>
      <c r="AT260" s="74"/>
      <c r="AU260" s="73"/>
    </row>
    <row r="261" spans="1:47" ht="15.75" x14ac:dyDescent="0.25">
      <c r="A261" s="73"/>
      <c r="B261" s="73"/>
      <c r="C261" s="73"/>
      <c r="D261" s="76"/>
      <c r="E261" s="76"/>
      <c r="F261" s="76"/>
      <c r="G261" s="73"/>
      <c r="H261" s="73"/>
      <c r="I261" s="73"/>
      <c r="J261" s="73"/>
      <c r="K261" s="73"/>
      <c r="L261" s="73"/>
      <c r="M261" s="73"/>
      <c r="N261" s="73"/>
      <c r="O261" s="73"/>
      <c r="P261" s="73"/>
      <c r="Q261" s="73"/>
      <c r="R261" s="73"/>
      <c r="S261" s="73"/>
      <c r="T261" s="73"/>
      <c r="U261" s="73"/>
      <c r="V261" s="73"/>
      <c r="W261" s="73"/>
      <c r="X261" s="73"/>
      <c r="Y261" s="73"/>
      <c r="Z261" s="73"/>
      <c r="AA261" s="73"/>
      <c r="AB261" s="73"/>
      <c r="AC261" s="73"/>
      <c r="AD261" s="73"/>
      <c r="AE261" s="75"/>
      <c r="AF261" s="73"/>
      <c r="AG261" s="73"/>
      <c r="AH261" s="73"/>
      <c r="AI261" s="73"/>
      <c r="AJ261" s="73"/>
      <c r="AK261" s="73"/>
      <c r="AL261" s="73"/>
      <c r="AM261" s="73"/>
      <c r="AN261" s="73"/>
      <c r="AO261" s="73"/>
      <c r="AP261" s="73"/>
      <c r="AQ261" s="73"/>
      <c r="AR261" s="73"/>
      <c r="AS261" s="73"/>
      <c r="AT261" s="74"/>
      <c r="AU261" s="73"/>
    </row>
    <row r="262" spans="1:47" ht="15.75" x14ac:dyDescent="0.25">
      <c r="A262" s="73"/>
      <c r="B262" s="73"/>
      <c r="C262" s="73"/>
      <c r="D262" s="76"/>
      <c r="E262" s="76"/>
      <c r="F262" s="76"/>
      <c r="G262" s="73"/>
      <c r="H262" s="73"/>
      <c r="I262" s="73"/>
      <c r="J262" s="73"/>
      <c r="K262" s="73"/>
      <c r="L262" s="73"/>
      <c r="M262" s="73"/>
      <c r="N262" s="73"/>
      <c r="O262" s="73"/>
      <c r="P262" s="73"/>
      <c r="Q262" s="73"/>
      <c r="R262" s="73"/>
      <c r="S262" s="73"/>
      <c r="T262" s="73"/>
      <c r="U262" s="73"/>
      <c r="V262" s="73"/>
      <c r="W262" s="73"/>
      <c r="X262" s="73"/>
      <c r="Y262" s="73"/>
      <c r="Z262" s="73"/>
      <c r="AA262" s="73"/>
      <c r="AB262" s="73"/>
      <c r="AC262" s="73"/>
      <c r="AD262" s="73"/>
      <c r="AE262" s="75"/>
      <c r="AF262" s="73"/>
      <c r="AG262" s="73"/>
      <c r="AH262" s="73"/>
      <c r="AI262" s="73"/>
      <c r="AJ262" s="73"/>
      <c r="AK262" s="73"/>
      <c r="AL262" s="73"/>
      <c r="AM262" s="73"/>
      <c r="AN262" s="73"/>
      <c r="AO262" s="73"/>
      <c r="AP262" s="73"/>
      <c r="AQ262" s="73"/>
      <c r="AR262" s="73"/>
      <c r="AS262" s="73"/>
      <c r="AT262" s="74"/>
      <c r="AU262" s="73"/>
    </row>
    <row r="263" spans="1:47" ht="15.75" x14ac:dyDescent="0.25">
      <c r="A263" s="73"/>
      <c r="B263" s="73"/>
      <c r="C263" s="73"/>
      <c r="D263" s="76"/>
      <c r="E263" s="76"/>
      <c r="F263" s="76"/>
      <c r="G263" s="73"/>
      <c r="H263" s="73"/>
      <c r="I263" s="73"/>
      <c r="J263" s="73"/>
      <c r="K263" s="73"/>
      <c r="L263" s="73"/>
      <c r="M263" s="73"/>
      <c r="N263" s="73"/>
      <c r="O263" s="73"/>
      <c r="P263" s="73"/>
      <c r="Q263" s="73"/>
      <c r="R263" s="73"/>
      <c r="S263" s="73"/>
      <c r="T263" s="73"/>
      <c r="U263" s="73"/>
      <c r="V263" s="73"/>
      <c r="W263" s="73"/>
      <c r="X263" s="73"/>
      <c r="Y263" s="73"/>
      <c r="Z263" s="73"/>
      <c r="AA263" s="73"/>
      <c r="AB263" s="73"/>
      <c r="AC263" s="73"/>
      <c r="AD263" s="73"/>
      <c r="AE263" s="75"/>
      <c r="AF263" s="73"/>
      <c r="AG263" s="73"/>
      <c r="AH263" s="73"/>
      <c r="AI263" s="73"/>
      <c r="AJ263" s="73"/>
      <c r="AK263" s="73"/>
      <c r="AL263" s="73"/>
      <c r="AM263" s="73"/>
      <c r="AN263" s="73"/>
      <c r="AO263" s="73"/>
      <c r="AP263" s="73"/>
      <c r="AQ263" s="73"/>
      <c r="AR263" s="73"/>
      <c r="AS263" s="73"/>
      <c r="AT263" s="74"/>
      <c r="AU263" s="73"/>
    </row>
    <row r="264" spans="1:47" ht="15.75" x14ac:dyDescent="0.25">
      <c r="A264" s="73"/>
      <c r="B264" s="73"/>
      <c r="C264" s="73"/>
      <c r="D264" s="76"/>
      <c r="E264" s="76"/>
      <c r="F264" s="76"/>
      <c r="G264" s="73"/>
      <c r="H264" s="73"/>
      <c r="I264" s="73"/>
      <c r="J264" s="73"/>
      <c r="K264" s="73"/>
      <c r="L264" s="73"/>
      <c r="M264" s="73"/>
      <c r="N264" s="73"/>
      <c r="O264" s="73"/>
      <c r="P264" s="73"/>
      <c r="Q264" s="73"/>
      <c r="R264" s="73"/>
      <c r="S264" s="73"/>
      <c r="T264" s="73"/>
      <c r="U264" s="73"/>
      <c r="V264" s="73"/>
      <c r="W264" s="73"/>
      <c r="X264" s="73"/>
      <c r="Y264" s="73"/>
      <c r="Z264" s="73"/>
      <c r="AA264" s="73"/>
      <c r="AB264" s="73"/>
      <c r="AC264" s="73"/>
      <c r="AD264" s="73"/>
      <c r="AE264" s="75"/>
      <c r="AF264" s="73"/>
      <c r="AG264" s="73"/>
      <c r="AH264" s="73"/>
      <c r="AI264" s="73"/>
      <c r="AJ264" s="73"/>
      <c r="AK264" s="73"/>
      <c r="AL264" s="73"/>
      <c r="AM264" s="73"/>
      <c r="AN264" s="73"/>
      <c r="AO264" s="73"/>
      <c r="AP264" s="73"/>
      <c r="AQ264" s="73"/>
      <c r="AR264" s="73"/>
      <c r="AS264" s="73"/>
      <c r="AT264" s="74"/>
      <c r="AU264" s="73"/>
    </row>
    <row r="265" spans="1:47" ht="15.75" x14ac:dyDescent="0.25">
      <c r="A265" s="73"/>
      <c r="B265" s="73"/>
      <c r="C265" s="73"/>
      <c r="D265" s="76"/>
      <c r="E265" s="76"/>
      <c r="F265" s="76"/>
      <c r="G265" s="73"/>
      <c r="H265" s="73"/>
      <c r="I265" s="73"/>
      <c r="J265" s="73"/>
      <c r="K265" s="73"/>
      <c r="L265" s="73"/>
      <c r="M265" s="73"/>
      <c r="N265" s="73"/>
      <c r="O265" s="73"/>
      <c r="P265" s="73"/>
      <c r="Q265" s="73"/>
      <c r="R265" s="73"/>
      <c r="S265" s="73"/>
      <c r="T265" s="73"/>
      <c r="U265" s="73"/>
      <c r="V265" s="73"/>
      <c r="W265" s="73"/>
      <c r="X265" s="73"/>
      <c r="Y265" s="73"/>
      <c r="Z265" s="73"/>
      <c r="AA265" s="73"/>
      <c r="AB265" s="73"/>
      <c r="AC265" s="73"/>
      <c r="AD265" s="73"/>
      <c r="AE265" s="75"/>
      <c r="AF265" s="73"/>
      <c r="AG265" s="73"/>
      <c r="AH265" s="73"/>
      <c r="AI265" s="73"/>
      <c r="AJ265" s="73"/>
      <c r="AK265" s="73"/>
      <c r="AL265" s="73"/>
      <c r="AM265" s="73"/>
      <c r="AN265" s="73"/>
      <c r="AO265" s="73"/>
      <c r="AP265" s="73"/>
      <c r="AQ265" s="73"/>
      <c r="AR265" s="73"/>
      <c r="AS265" s="73"/>
      <c r="AT265" s="74"/>
      <c r="AU265" s="73"/>
    </row>
    <row r="266" spans="1:47" ht="15.75" x14ac:dyDescent="0.25">
      <c r="A266" s="73"/>
      <c r="B266" s="73"/>
      <c r="C266" s="73"/>
      <c r="D266" s="76"/>
      <c r="E266" s="76"/>
      <c r="F266" s="76"/>
      <c r="G266" s="73"/>
      <c r="H266" s="73"/>
      <c r="I266" s="73"/>
      <c r="J266" s="73"/>
      <c r="K266" s="73"/>
      <c r="L266" s="73"/>
      <c r="M266" s="73"/>
      <c r="N266" s="73"/>
      <c r="O266" s="73"/>
      <c r="P266" s="73"/>
      <c r="Q266" s="73"/>
      <c r="R266" s="73"/>
      <c r="S266" s="73"/>
      <c r="T266" s="73"/>
      <c r="U266" s="73"/>
      <c r="V266" s="73"/>
      <c r="W266" s="73"/>
      <c r="X266" s="73"/>
      <c r="Y266" s="73"/>
      <c r="Z266" s="73"/>
      <c r="AA266" s="73"/>
      <c r="AB266" s="73"/>
      <c r="AC266" s="73"/>
      <c r="AD266" s="73"/>
      <c r="AE266" s="75"/>
      <c r="AF266" s="73"/>
      <c r="AG266" s="73"/>
      <c r="AH266" s="73"/>
      <c r="AI266" s="73"/>
      <c r="AJ266" s="73"/>
      <c r="AK266" s="73"/>
      <c r="AL266" s="73"/>
      <c r="AM266" s="73"/>
      <c r="AN266" s="73"/>
      <c r="AO266" s="73"/>
      <c r="AP266" s="73"/>
      <c r="AQ266" s="73"/>
      <c r="AR266" s="73"/>
      <c r="AS266" s="73"/>
      <c r="AT266" s="74"/>
      <c r="AU266" s="73"/>
    </row>
    <row r="267" spans="1:47" ht="15.75" x14ac:dyDescent="0.25">
      <c r="A267" s="73"/>
      <c r="B267" s="73"/>
      <c r="C267" s="73"/>
      <c r="D267" s="76"/>
      <c r="E267" s="76"/>
      <c r="F267" s="76"/>
      <c r="G267" s="73"/>
      <c r="H267" s="73"/>
      <c r="I267" s="73"/>
      <c r="J267" s="73"/>
      <c r="K267" s="73"/>
      <c r="L267" s="73"/>
      <c r="M267" s="73"/>
      <c r="N267" s="73"/>
      <c r="O267" s="73"/>
      <c r="P267" s="73"/>
      <c r="Q267" s="73"/>
      <c r="R267" s="73"/>
      <c r="S267" s="73"/>
      <c r="T267" s="73"/>
      <c r="U267" s="73"/>
      <c r="V267" s="73"/>
      <c r="W267" s="73"/>
      <c r="X267" s="73"/>
      <c r="Y267" s="73"/>
      <c r="Z267" s="73"/>
      <c r="AA267" s="73"/>
      <c r="AB267" s="73"/>
      <c r="AC267" s="73"/>
      <c r="AD267" s="73"/>
      <c r="AE267" s="75"/>
      <c r="AF267" s="73"/>
      <c r="AG267" s="73"/>
      <c r="AH267" s="73"/>
      <c r="AI267" s="73"/>
      <c r="AJ267" s="73"/>
      <c r="AK267" s="73"/>
      <c r="AL267" s="73"/>
      <c r="AM267" s="73"/>
      <c r="AN267" s="73"/>
      <c r="AO267" s="73"/>
      <c r="AP267" s="73"/>
      <c r="AQ267" s="73"/>
      <c r="AR267" s="73"/>
      <c r="AS267" s="73"/>
      <c r="AT267" s="74"/>
      <c r="AU267" s="73"/>
    </row>
    <row r="268" spans="1:47" ht="15.75" x14ac:dyDescent="0.25">
      <c r="A268" s="73"/>
      <c r="B268" s="73"/>
      <c r="C268" s="73"/>
      <c r="D268" s="76"/>
      <c r="E268" s="76"/>
      <c r="F268" s="76"/>
      <c r="G268" s="73"/>
      <c r="H268" s="73"/>
      <c r="I268" s="73"/>
      <c r="J268" s="73"/>
      <c r="K268" s="73"/>
      <c r="L268" s="73"/>
      <c r="M268" s="73"/>
      <c r="N268" s="73"/>
      <c r="O268" s="73"/>
      <c r="P268" s="73"/>
      <c r="Q268" s="73"/>
      <c r="R268" s="73"/>
      <c r="S268" s="73"/>
      <c r="T268" s="73"/>
      <c r="U268" s="73"/>
      <c r="V268" s="73"/>
      <c r="W268" s="73"/>
      <c r="X268" s="73"/>
      <c r="Y268" s="73"/>
      <c r="Z268" s="73"/>
      <c r="AA268" s="73"/>
      <c r="AB268" s="73"/>
      <c r="AC268" s="73"/>
      <c r="AD268" s="73"/>
      <c r="AE268" s="75"/>
      <c r="AF268" s="73"/>
      <c r="AG268" s="73"/>
      <c r="AH268" s="73"/>
      <c r="AI268" s="73"/>
      <c r="AJ268" s="73"/>
      <c r="AK268" s="73"/>
      <c r="AL268" s="73"/>
      <c r="AM268" s="73"/>
      <c r="AN268" s="73"/>
      <c r="AO268" s="73"/>
      <c r="AP268" s="73"/>
      <c r="AQ268" s="73"/>
      <c r="AR268" s="73"/>
      <c r="AS268" s="73"/>
      <c r="AT268" s="74"/>
      <c r="AU268" s="73"/>
    </row>
    <row r="269" spans="1:47" ht="15.75" x14ac:dyDescent="0.25">
      <c r="A269" s="73"/>
      <c r="B269" s="73"/>
      <c r="C269" s="73"/>
      <c r="D269" s="76"/>
      <c r="E269" s="76"/>
      <c r="F269" s="76"/>
      <c r="G269" s="73"/>
      <c r="H269" s="73"/>
      <c r="I269" s="73"/>
      <c r="J269" s="73"/>
      <c r="K269" s="73"/>
      <c r="L269" s="73"/>
      <c r="M269" s="73"/>
      <c r="N269" s="73"/>
      <c r="O269" s="73"/>
      <c r="P269" s="73"/>
      <c r="Q269" s="73"/>
      <c r="R269" s="73"/>
      <c r="S269" s="73"/>
      <c r="T269" s="73"/>
      <c r="U269" s="73"/>
      <c r="V269" s="73"/>
      <c r="W269" s="73"/>
      <c r="X269" s="73"/>
      <c r="Y269" s="73"/>
      <c r="Z269" s="73"/>
      <c r="AA269" s="73"/>
      <c r="AB269" s="73"/>
      <c r="AC269" s="73"/>
      <c r="AD269" s="73"/>
      <c r="AE269" s="75"/>
      <c r="AF269" s="73"/>
      <c r="AG269" s="73"/>
      <c r="AH269" s="73"/>
      <c r="AI269" s="73"/>
      <c r="AJ269" s="73"/>
      <c r="AK269" s="73"/>
      <c r="AL269" s="73"/>
      <c r="AM269" s="73"/>
      <c r="AN269" s="73"/>
      <c r="AO269" s="73"/>
      <c r="AP269" s="73"/>
      <c r="AQ269" s="73"/>
      <c r="AR269" s="73"/>
      <c r="AS269" s="73"/>
      <c r="AT269" s="74"/>
      <c r="AU269" s="73"/>
    </row>
  </sheetData>
  <mergeCells count="2">
    <mergeCell ref="N2:S2"/>
    <mergeCell ref="AE2:AJ2"/>
  </mergeCells>
  <conditionalFormatting sqref="J68:J77 M23:M77 J5:J66 M5:M21">
    <cfRule type="cellIs" dxfId="0" priority="1" stopIfTrue="1" operator="equal">
      <formula>"No"</formula>
    </cfRule>
  </conditionalFormatting>
  <pageMargins left="0.43" right="0.75" top="0.7" bottom="0.63" header="0.5" footer="0.5"/>
  <pageSetup paperSize="9" orientation="portrait" horizontalDpi="4294967292" verticalDpi="4294967292"/>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R25"/>
  <sheetViews>
    <sheetView workbookViewId="0">
      <pane xSplit="1" ySplit="1" topLeftCell="B2" activePane="bottomRight" state="frozen"/>
      <selection pane="topRight" activeCell="B1" sqref="B1"/>
      <selection pane="bottomLeft" activeCell="A2" sqref="A2"/>
      <selection pane="bottomRight" activeCell="A11" sqref="A11"/>
    </sheetView>
  </sheetViews>
  <sheetFormatPr defaultColWidth="8.85546875" defaultRowHeight="15" x14ac:dyDescent="0.25"/>
  <cols>
    <col min="1" max="1" width="12" customWidth="1"/>
    <col min="2" max="2" width="0.5703125" style="147" customWidth="1"/>
    <col min="3" max="3" width="7.140625" customWidth="1"/>
    <col min="4" max="4" width="7.42578125" customWidth="1"/>
    <col min="5" max="5" width="8.28515625" customWidth="1"/>
    <col min="6" max="6" width="7.7109375" customWidth="1"/>
    <col min="7" max="7" width="7" customWidth="1"/>
    <col min="8" max="8" width="0.85546875" style="39" customWidth="1"/>
    <col min="9" max="9" width="6.140625" style="39" customWidth="1"/>
    <col min="10" max="10" width="6.85546875" style="39" customWidth="1"/>
    <col min="11" max="11" width="6.42578125" style="39" customWidth="1"/>
    <col min="12" max="12" width="6" customWidth="1"/>
    <col min="13" max="13" width="6.140625" customWidth="1"/>
    <col min="14" max="14" width="6.28515625" customWidth="1"/>
    <col min="15" max="15" width="0.85546875" style="147" customWidth="1"/>
    <col min="16" max="16" width="4.28515625" customWidth="1"/>
    <col min="17" max="18" width="4.42578125" customWidth="1"/>
    <col min="19" max="19" width="8.42578125" customWidth="1"/>
    <col min="20" max="20" width="1" style="147" customWidth="1"/>
    <col min="21" max="22" width="5.7109375" customWidth="1"/>
    <col min="23" max="23" width="0.85546875" customWidth="1"/>
    <col min="24" max="24" width="5.28515625" style="148" customWidth="1"/>
    <col min="25" max="25" width="7.42578125" style="148" customWidth="1"/>
    <col min="26" max="26" width="0.7109375" style="147" customWidth="1"/>
    <col min="27" max="27" width="11.140625" customWidth="1"/>
    <col min="28" max="28" width="5.42578125" customWidth="1"/>
    <col min="29" max="29" width="6" customWidth="1"/>
    <col min="30" max="30" width="7.42578125" customWidth="1"/>
    <col min="31" max="31" width="9.140625" customWidth="1"/>
    <col min="32" max="32" width="7.42578125" customWidth="1"/>
    <col min="33" max="33" width="8.140625" customWidth="1"/>
    <col min="34" max="35" width="9" customWidth="1"/>
    <col min="36" max="36" width="7.42578125" customWidth="1"/>
    <col min="37" max="37" width="1.140625" customWidth="1"/>
    <col min="38" max="38" width="8" customWidth="1"/>
    <col min="39" max="39" width="9.7109375" customWidth="1"/>
    <col min="40" max="40" width="9.140625" customWidth="1"/>
    <col min="41" max="41" width="1.28515625" customWidth="1"/>
    <col min="44" max="44" width="11.28515625" customWidth="1"/>
  </cols>
  <sheetData>
    <row r="1" spans="1:44" ht="18.75" x14ac:dyDescent="0.3">
      <c r="A1" s="259" t="s">
        <v>462</v>
      </c>
      <c r="C1" s="413" t="s">
        <v>461</v>
      </c>
      <c r="D1" s="413"/>
      <c r="E1" s="413"/>
      <c r="F1" s="413"/>
      <c r="G1" s="413"/>
      <c r="H1" s="413"/>
      <c r="I1" s="413"/>
      <c r="J1" s="413"/>
      <c r="K1" s="413"/>
      <c r="L1" s="413"/>
      <c r="M1" s="413"/>
      <c r="N1" s="413"/>
      <c r="O1" s="413"/>
      <c r="P1" s="413"/>
      <c r="Q1" s="413"/>
      <c r="R1" s="413"/>
      <c r="S1" s="413"/>
      <c r="T1" s="413"/>
      <c r="U1" s="413"/>
      <c r="V1" s="413"/>
      <c r="W1" s="413"/>
      <c r="X1" s="413"/>
      <c r="Y1" s="413"/>
      <c r="AA1" s="424" t="s">
        <v>460</v>
      </c>
      <c r="AB1" s="425"/>
      <c r="AC1" s="425"/>
      <c r="AD1" s="425"/>
      <c r="AE1" s="425"/>
      <c r="AF1" s="425"/>
      <c r="AG1" s="425"/>
      <c r="AH1" s="425"/>
      <c r="AI1" s="425"/>
      <c r="AJ1" s="425"/>
      <c r="AK1" s="425"/>
      <c r="AL1" s="425"/>
      <c r="AM1" s="425"/>
      <c r="AN1" s="425"/>
      <c r="AO1" s="425"/>
      <c r="AP1" s="425"/>
      <c r="AQ1" s="425"/>
      <c r="AR1" s="426"/>
    </row>
    <row r="2" spans="1:44" ht="3.75" customHeight="1" x14ac:dyDescent="0.25">
      <c r="AA2" s="39"/>
      <c r="AB2" s="39"/>
      <c r="AC2" s="39"/>
      <c r="AD2" s="39"/>
      <c r="AE2" s="39"/>
      <c r="AF2" s="39"/>
      <c r="AG2" s="39"/>
      <c r="AH2" s="39"/>
      <c r="AI2" s="39"/>
      <c r="AJ2" s="39"/>
      <c r="AK2" s="39"/>
      <c r="AL2" s="39"/>
      <c r="AM2" s="39"/>
      <c r="AN2" s="39"/>
      <c r="AO2" s="39"/>
      <c r="AP2" s="39"/>
      <c r="AQ2" s="39"/>
      <c r="AR2" s="200"/>
    </row>
    <row r="3" spans="1:44" x14ac:dyDescent="0.25">
      <c r="A3" s="2"/>
      <c r="C3" s="438" t="s">
        <v>388</v>
      </c>
      <c r="D3" s="438"/>
      <c r="E3" s="438"/>
      <c r="F3" s="438"/>
      <c r="G3" s="438"/>
      <c r="H3" s="258"/>
      <c r="I3" s="432" t="s">
        <v>459</v>
      </c>
      <c r="J3" s="432"/>
      <c r="K3" s="432"/>
      <c r="L3" s="432"/>
      <c r="M3" s="432"/>
      <c r="N3" s="432"/>
      <c r="O3" s="166"/>
      <c r="P3" s="438" t="s">
        <v>458</v>
      </c>
      <c r="Q3" s="438"/>
      <c r="R3" s="438"/>
      <c r="S3" s="438"/>
      <c r="T3" s="257"/>
      <c r="U3" s="445" t="s">
        <v>457</v>
      </c>
      <c r="V3" s="446"/>
      <c r="X3" s="449" t="s">
        <v>456</v>
      </c>
      <c r="Y3" s="449"/>
      <c r="Z3" s="256"/>
      <c r="AA3" s="438" t="s">
        <v>455</v>
      </c>
      <c r="AB3" s="438"/>
      <c r="AC3" s="438"/>
      <c r="AD3" s="438"/>
      <c r="AE3" s="438"/>
      <c r="AF3" s="438"/>
      <c r="AG3" s="438"/>
      <c r="AH3" s="438"/>
      <c r="AI3" s="438"/>
      <c r="AJ3" s="438"/>
      <c r="AK3" s="39"/>
      <c r="AL3" s="438" t="s">
        <v>454</v>
      </c>
      <c r="AM3" s="438"/>
      <c r="AN3" s="438"/>
      <c r="AO3" s="39"/>
      <c r="AP3" s="421" t="s">
        <v>57</v>
      </c>
      <c r="AQ3" s="422"/>
      <c r="AR3" s="423"/>
    </row>
    <row r="4" spans="1:44" ht="29.25" customHeight="1" x14ac:dyDescent="0.25">
      <c r="A4" s="255"/>
      <c r="B4" s="254"/>
      <c r="C4" s="251" t="s">
        <v>453</v>
      </c>
      <c r="D4" s="450" t="s">
        <v>450</v>
      </c>
      <c r="E4" s="450"/>
      <c r="F4" s="431" t="s">
        <v>449</v>
      </c>
      <c r="G4" s="431"/>
      <c r="H4" s="166"/>
      <c r="I4" s="433" t="s">
        <v>452</v>
      </c>
      <c r="J4" s="434"/>
      <c r="K4" s="435"/>
      <c r="L4" s="436" t="s">
        <v>453</v>
      </c>
      <c r="M4" s="437"/>
      <c r="N4" s="253" t="s">
        <v>450</v>
      </c>
      <c r="O4" s="166"/>
      <c r="P4" s="252" t="s">
        <v>452</v>
      </c>
      <c r="Q4" s="251" t="s">
        <v>451</v>
      </c>
      <c r="R4" s="250" t="s">
        <v>450</v>
      </c>
      <c r="S4" s="249" t="s">
        <v>449</v>
      </c>
      <c r="T4" s="161"/>
      <c r="U4" s="447"/>
      <c r="V4" s="448"/>
      <c r="X4" s="220"/>
      <c r="Y4" s="220"/>
      <c r="Z4" s="219"/>
      <c r="AA4" s="39"/>
      <c r="AB4" s="414" t="s">
        <v>448</v>
      </c>
      <c r="AC4" s="415"/>
      <c r="AD4" s="415"/>
      <c r="AE4" s="415"/>
      <c r="AF4" s="415"/>
      <c r="AG4" s="415"/>
      <c r="AH4" s="415"/>
      <c r="AI4" s="415"/>
      <c r="AJ4" s="416"/>
      <c r="AK4" s="39"/>
      <c r="AL4" s="430" t="s">
        <v>447</v>
      </c>
      <c r="AM4" s="430"/>
      <c r="AN4" s="430"/>
      <c r="AO4" s="39"/>
      <c r="AP4" s="217" t="s">
        <v>446</v>
      </c>
      <c r="AQ4" s="217" t="s">
        <v>445</v>
      </c>
      <c r="AR4" s="248" t="s">
        <v>444</v>
      </c>
    </row>
    <row r="5" spans="1:44" ht="38.25" x14ac:dyDescent="0.25">
      <c r="A5" s="218" t="s">
        <v>191</v>
      </c>
      <c r="B5" s="232"/>
      <c r="C5" s="228" t="s">
        <v>443</v>
      </c>
      <c r="D5" s="217" t="s">
        <v>442</v>
      </c>
      <c r="E5" s="217" t="s">
        <v>441</v>
      </c>
      <c r="F5" s="246" t="s">
        <v>440</v>
      </c>
      <c r="G5" s="246" t="s">
        <v>439</v>
      </c>
      <c r="I5" s="247" t="s">
        <v>438</v>
      </c>
      <c r="J5" s="247" t="s">
        <v>437</v>
      </c>
      <c r="K5" s="247" t="s">
        <v>436</v>
      </c>
      <c r="L5" s="228" t="s">
        <v>435</v>
      </c>
      <c r="M5" s="228" t="s">
        <v>434</v>
      </c>
      <c r="N5" s="217" t="s">
        <v>433</v>
      </c>
      <c r="O5" s="226"/>
      <c r="P5" s="247"/>
      <c r="Q5" s="228"/>
      <c r="R5" s="217"/>
      <c r="S5" s="246"/>
      <c r="T5" s="226"/>
      <c r="U5" s="245" t="s">
        <v>432</v>
      </c>
      <c r="V5" s="245" t="s">
        <v>431</v>
      </c>
      <c r="X5" s="220" t="s">
        <v>407</v>
      </c>
      <c r="Y5" s="244" t="s">
        <v>430</v>
      </c>
      <c r="Z5" s="219"/>
      <c r="AA5" s="218" t="s">
        <v>429</v>
      </c>
      <c r="AB5" s="217" t="s">
        <v>428</v>
      </c>
      <c r="AC5" s="217" t="s">
        <v>427</v>
      </c>
      <c r="AD5" s="243" t="s">
        <v>426</v>
      </c>
      <c r="AE5" s="217" t="s">
        <v>425</v>
      </c>
      <c r="AF5" s="216" t="s">
        <v>424</v>
      </c>
      <c r="AG5" s="216" t="s">
        <v>423</v>
      </c>
      <c r="AH5" s="217" t="s">
        <v>422</v>
      </c>
      <c r="AI5" s="217" t="s">
        <v>421</v>
      </c>
      <c r="AJ5" s="217" t="s">
        <v>420</v>
      </c>
      <c r="AK5" s="39"/>
      <c r="AL5" s="242" t="s">
        <v>419</v>
      </c>
      <c r="AM5" s="242" t="s">
        <v>418</v>
      </c>
      <c r="AN5" s="214" t="s">
        <v>417</v>
      </c>
      <c r="AO5" s="39"/>
      <c r="AP5" s="204"/>
      <c r="AQ5" s="204"/>
      <c r="AR5" s="204"/>
    </row>
    <row r="6" spans="1:44" x14ac:dyDescent="0.25">
      <c r="A6" s="196" t="s">
        <v>414</v>
      </c>
      <c r="B6" s="161"/>
      <c r="C6" s="66">
        <v>5</v>
      </c>
      <c r="D6" s="239">
        <v>5</v>
      </c>
      <c r="E6" s="239">
        <v>20</v>
      </c>
      <c r="F6" s="241">
        <v>10</v>
      </c>
      <c r="G6" s="241" t="s">
        <v>416</v>
      </c>
      <c r="H6" s="163"/>
      <c r="I6" s="240">
        <v>10</v>
      </c>
      <c r="J6" s="240">
        <v>10</v>
      </c>
      <c r="K6" s="240">
        <v>10</v>
      </c>
      <c r="L6" s="66">
        <v>5</v>
      </c>
      <c r="M6" s="66">
        <v>5</v>
      </c>
      <c r="N6" s="239">
        <v>5</v>
      </c>
      <c r="P6" s="238"/>
      <c r="Q6" s="13"/>
      <c r="R6" s="204"/>
      <c r="S6" s="237"/>
      <c r="U6" s="236"/>
      <c r="V6" s="236"/>
      <c r="X6" s="206"/>
      <c r="Y6" s="206" t="s">
        <v>415</v>
      </c>
      <c r="AA6" s="196" t="s">
        <v>414</v>
      </c>
      <c r="AB6" s="204"/>
      <c r="AC6" s="204"/>
      <c r="AD6" s="204"/>
      <c r="AE6" s="235"/>
      <c r="AF6" s="235"/>
      <c r="AG6" s="235"/>
      <c r="AH6" s="235"/>
      <c r="AI6" s="235"/>
      <c r="AJ6" s="204"/>
      <c r="AK6" s="39"/>
      <c r="AL6" s="63"/>
      <c r="AM6" s="63"/>
      <c r="AN6" s="234"/>
      <c r="AO6" s="39"/>
      <c r="AP6" s="216" t="s">
        <v>410</v>
      </c>
      <c r="AQ6" s="216" t="s">
        <v>410</v>
      </c>
      <c r="AR6" s="233" t="s">
        <v>410</v>
      </c>
    </row>
    <row r="7" spans="1:44" x14ac:dyDescent="0.25">
      <c r="A7" s="218" t="s">
        <v>413</v>
      </c>
      <c r="B7" s="232"/>
      <c r="C7" s="224">
        <v>36</v>
      </c>
      <c r="D7" s="216">
        <v>36</v>
      </c>
      <c r="E7" s="231">
        <v>72</v>
      </c>
      <c r="F7" s="223">
        <v>48</v>
      </c>
      <c r="G7" s="230">
        <v>12</v>
      </c>
      <c r="I7" s="229">
        <v>36</v>
      </c>
      <c r="J7" s="229">
        <v>36</v>
      </c>
      <c r="K7" s="229">
        <v>72</v>
      </c>
      <c r="L7" s="228">
        <v>36</v>
      </c>
      <c r="M7" s="228">
        <v>36</v>
      </c>
      <c r="N7" s="227">
        <v>18</v>
      </c>
      <c r="O7" s="226"/>
      <c r="P7" s="225">
        <v>24</v>
      </c>
      <c r="Q7" s="224">
        <v>18</v>
      </c>
      <c r="R7" s="216">
        <v>24</v>
      </c>
      <c r="S7" s="223">
        <v>48</v>
      </c>
      <c r="T7" s="222"/>
      <c r="U7" s="221">
        <v>1</v>
      </c>
      <c r="V7" s="221">
        <v>1</v>
      </c>
      <c r="X7" s="220"/>
      <c r="Y7" s="220"/>
      <c r="Z7" s="219"/>
      <c r="AA7" s="218" t="s">
        <v>413</v>
      </c>
      <c r="AB7" s="216" t="s">
        <v>412</v>
      </c>
      <c r="AC7" s="216" t="s">
        <v>410</v>
      </c>
      <c r="AD7" s="216" t="s">
        <v>410</v>
      </c>
      <c r="AE7" s="217" t="s">
        <v>411</v>
      </c>
      <c r="AF7" s="216" t="s">
        <v>411</v>
      </c>
      <c r="AG7" s="216" t="s">
        <v>411</v>
      </c>
      <c r="AH7" s="216" t="s">
        <v>411</v>
      </c>
      <c r="AI7" s="216" t="s">
        <v>411</v>
      </c>
      <c r="AJ7" s="216" t="s">
        <v>411</v>
      </c>
      <c r="AK7" s="39"/>
      <c r="AL7" s="214" t="s">
        <v>410</v>
      </c>
      <c r="AM7" s="215" t="s">
        <v>410</v>
      </c>
      <c r="AN7" s="214" t="s">
        <v>410</v>
      </c>
      <c r="AO7" s="39"/>
      <c r="AP7" s="202"/>
      <c r="AQ7" s="202"/>
      <c r="AR7" s="204"/>
    </row>
    <row r="8" spans="1:44" ht="17.25" customHeight="1" x14ac:dyDescent="0.25">
      <c r="A8" s="205"/>
      <c r="B8" s="213"/>
      <c r="C8" s="210"/>
      <c r="D8" s="202"/>
      <c r="E8" s="202" t="s">
        <v>409</v>
      </c>
      <c r="F8" s="209" t="s">
        <v>409</v>
      </c>
      <c r="G8" s="209" t="s">
        <v>408</v>
      </c>
      <c r="I8" s="212"/>
      <c r="J8" s="212"/>
      <c r="K8" s="212"/>
      <c r="L8" s="210"/>
      <c r="M8" s="210"/>
      <c r="N8" s="202"/>
      <c r="O8" s="208"/>
      <c r="P8" s="211"/>
      <c r="Q8" s="210"/>
      <c r="R8" s="202"/>
      <c r="S8" s="209"/>
      <c r="T8" s="208"/>
      <c r="U8" s="207" t="s">
        <v>407</v>
      </c>
      <c r="V8" s="207" t="s">
        <v>407</v>
      </c>
      <c r="X8" s="206"/>
      <c r="Y8" s="206"/>
      <c r="AA8" s="205"/>
      <c r="AB8" s="202"/>
      <c r="AC8" s="202"/>
      <c r="AD8" s="204"/>
      <c r="AE8" s="203"/>
      <c r="AF8" s="202" t="s">
        <v>406</v>
      </c>
      <c r="AG8" s="202" t="s">
        <v>406</v>
      </c>
      <c r="AH8" s="202"/>
      <c r="AI8" s="202"/>
      <c r="AJ8" s="202" t="s">
        <v>405</v>
      </c>
      <c r="AK8" s="39"/>
      <c r="AL8" s="201"/>
      <c r="AM8" s="201"/>
      <c r="AN8" s="63"/>
      <c r="AO8" s="39"/>
      <c r="AP8" s="39"/>
      <c r="AQ8" s="39"/>
      <c r="AR8" s="200"/>
    </row>
    <row r="9" spans="1:44" ht="3.75" customHeight="1" x14ac:dyDescent="0.25">
      <c r="I9"/>
      <c r="J9"/>
      <c r="AA9" s="39"/>
      <c r="AB9" s="39"/>
      <c r="AC9" s="39"/>
      <c r="AD9" s="39"/>
      <c r="AE9" s="39"/>
      <c r="AF9" s="39"/>
      <c r="AG9" s="39"/>
      <c r="AH9" s="39"/>
      <c r="AI9" s="39"/>
      <c r="AJ9" s="39"/>
      <c r="AK9" s="39"/>
      <c r="AL9" s="39"/>
      <c r="AM9" s="39"/>
      <c r="AN9" s="39"/>
      <c r="AO9" s="39"/>
      <c r="AP9" s="2">
        <v>2</v>
      </c>
      <c r="AQ9" s="199">
        <v>0</v>
      </c>
      <c r="AR9" s="2"/>
    </row>
    <row r="10" spans="1:44" x14ac:dyDescent="0.25">
      <c r="A10" s="196"/>
      <c r="B10" s="161"/>
      <c r="C10" s="195"/>
      <c r="D10" s="195"/>
      <c r="E10" s="195"/>
      <c r="F10" s="195"/>
      <c r="G10" s="195"/>
      <c r="H10" s="185"/>
      <c r="I10" s="193"/>
      <c r="J10" s="193"/>
      <c r="K10" s="193"/>
      <c r="L10" s="193"/>
      <c r="M10" s="193"/>
      <c r="N10" s="193"/>
      <c r="O10" s="190"/>
      <c r="P10" s="195"/>
      <c r="Q10" s="195"/>
      <c r="R10" s="195"/>
      <c r="S10" s="195"/>
      <c r="T10" s="190"/>
      <c r="U10" s="193"/>
      <c r="V10" s="193"/>
      <c r="W10" s="155"/>
      <c r="X10" s="198"/>
      <c r="Y10" s="197"/>
      <c r="AA10" s="196"/>
      <c r="AB10" s="195"/>
      <c r="AC10" s="195"/>
      <c r="AD10" s="195"/>
      <c r="AE10" s="195"/>
      <c r="AF10" s="195"/>
      <c r="AG10" s="195"/>
      <c r="AH10" s="195"/>
      <c r="AI10" s="195"/>
      <c r="AJ10" s="195"/>
      <c r="AK10" s="185"/>
      <c r="AL10" s="195"/>
      <c r="AM10" s="195"/>
      <c r="AN10" s="195"/>
      <c r="AO10" s="185"/>
      <c r="AP10" s="193"/>
      <c r="AQ10" s="194"/>
      <c r="AR10" s="193"/>
    </row>
    <row r="11" spans="1:44" x14ac:dyDescent="0.25">
      <c r="A11" s="191"/>
      <c r="B11" s="161"/>
      <c r="C11" s="171"/>
      <c r="D11" s="171"/>
      <c r="E11" s="171"/>
      <c r="F11" s="171"/>
      <c r="G11" s="171"/>
      <c r="H11" s="185"/>
      <c r="I11" s="171"/>
      <c r="J11" s="171"/>
      <c r="K11" s="171"/>
      <c r="L11" s="171"/>
      <c r="M11" s="171"/>
      <c r="N11" s="171"/>
      <c r="O11" s="190"/>
      <c r="P11" s="171"/>
      <c r="Q11" s="171"/>
      <c r="R11" s="171"/>
      <c r="S11" s="171"/>
      <c r="T11" s="190"/>
      <c r="U11" s="171"/>
      <c r="V11" s="171"/>
      <c r="W11" s="155"/>
      <c r="X11" s="178"/>
      <c r="Y11" s="192"/>
      <c r="AA11" s="191"/>
      <c r="AB11" s="171"/>
      <c r="AC11" s="171"/>
      <c r="AD11" s="171"/>
      <c r="AE11" s="171"/>
      <c r="AF11" s="171"/>
      <c r="AG11" s="171"/>
      <c r="AH11" s="171"/>
      <c r="AI11" s="171"/>
      <c r="AJ11" s="171"/>
      <c r="AK11" s="185"/>
      <c r="AL11" s="171"/>
      <c r="AM11" s="171"/>
      <c r="AN11" s="171"/>
      <c r="AO11" s="185"/>
      <c r="AP11" s="171"/>
      <c r="AQ11" s="174"/>
      <c r="AR11" s="171"/>
    </row>
    <row r="12" spans="1:44" x14ac:dyDescent="0.25">
      <c r="A12" s="196"/>
      <c r="B12" s="161"/>
      <c r="C12" s="195"/>
      <c r="D12" s="195"/>
      <c r="E12" s="193"/>
      <c r="F12" s="195"/>
      <c r="G12" s="195"/>
      <c r="H12" s="185"/>
      <c r="I12" s="193"/>
      <c r="J12" s="195"/>
      <c r="K12" s="195"/>
      <c r="L12" s="195"/>
      <c r="M12" s="195"/>
      <c r="N12" s="195"/>
      <c r="O12" s="190"/>
      <c r="P12" s="195"/>
      <c r="Q12" s="195"/>
      <c r="R12" s="195"/>
      <c r="S12" s="195"/>
      <c r="T12" s="190"/>
      <c r="U12" s="195"/>
      <c r="V12" s="195"/>
      <c r="W12" s="155"/>
      <c r="X12" s="198"/>
      <c r="Y12" s="197"/>
      <c r="AA12" s="196"/>
      <c r="AB12" s="195"/>
      <c r="AC12" s="195"/>
      <c r="AD12" s="195"/>
      <c r="AE12" s="195"/>
      <c r="AF12" s="195"/>
      <c r="AG12" s="195"/>
      <c r="AH12" s="195"/>
      <c r="AI12" s="195"/>
      <c r="AJ12" s="195"/>
      <c r="AK12" s="185"/>
      <c r="AL12" s="195"/>
      <c r="AM12" s="195"/>
      <c r="AN12" s="195"/>
      <c r="AO12" s="185"/>
      <c r="AP12" s="193"/>
      <c r="AQ12" s="194"/>
      <c r="AR12" s="193"/>
    </row>
    <row r="13" spans="1:44" x14ac:dyDescent="0.25">
      <c r="A13" s="191"/>
      <c r="B13" s="161"/>
      <c r="C13" s="171"/>
      <c r="D13" s="171"/>
      <c r="E13" s="171"/>
      <c r="F13" s="171"/>
      <c r="G13" s="171"/>
      <c r="H13" s="185"/>
      <c r="I13" s="171"/>
      <c r="J13" s="171"/>
      <c r="K13" s="171"/>
      <c r="L13" s="171"/>
      <c r="M13" s="171"/>
      <c r="N13" s="171"/>
      <c r="O13" s="190"/>
      <c r="P13" s="171"/>
      <c r="Q13" s="171"/>
      <c r="R13" s="171"/>
      <c r="S13" s="171"/>
      <c r="T13" s="190"/>
      <c r="U13" s="171"/>
      <c r="V13" s="171"/>
      <c r="W13" s="155"/>
      <c r="X13" s="178"/>
      <c r="Y13" s="192"/>
      <c r="AA13" s="191"/>
      <c r="AB13" s="171"/>
      <c r="AC13" s="171"/>
      <c r="AD13" s="171"/>
      <c r="AE13" s="171"/>
      <c r="AF13" s="171"/>
      <c r="AG13" s="171"/>
      <c r="AH13" s="171"/>
      <c r="AI13" s="171"/>
      <c r="AJ13" s="171"/>
      <c r="AK13" s="185"/>
      <c r="AL13" s="171"/>
      <c r="AM13" s="171"/>
      <c r="AN13" s="171"/>
      <c r="AO13" s="183"/>
      <c r="AP13" s="171"/>
      <c r="AQ13" s="174"/>
      <c r="AR13" s="171"/>
    </row>
    <row r="14" spans="1:44" x14ac:dyDescent="0.25">
      <c r="A14" s="186"/>
      <c r="B14" s="161"/>
      <c r="C14" s="181"/>
      <c r="D14" s="181"/>
      <c r="E14" s="181"/>
      <c r="F14" s="181"/>
      <c r="G14" s="181"/>
      <c r="H14" s="185"/>
      <c r="I14" s="181"/>
      <c r="J14" s="181"/>
      <c r="K14" s="189"/>
      <c r="L14" s="189"/>
      <c r="M14" s="189"/>
      <c r="N14" s="181"/>
      <c r="O14" s="190"/>
      <c r="P14" s="181"/>
      <c r="Q14" s="181"/>
      <c r="R14" s="181"/>
      <c r="S14" s="181"/>
      <c r="T14" s="190"/>
      <c r="U14" s="189"/>
      <c r="V14" s="189"/>
      <c r="W14" s="155"/>
      <c r="X14" s="188"/>
      <c r="Y14" s="187"/>
      <c r="AA14" s="186"/>
      <c r="AB14" s="181"/>
      <c r="AC14" s="181"/>
      <c r="AD14" s="181"/>
      <c r="AE14" s="181"/>
      <c r="AF14" s="181"/>
      <c r="AG14" s="181"/>
      <c r="AH14" s="181"/>
      <c r="AI14" s="181"/>
      <c r="AJ14" s="181"/>
      <c r="AK14" s="185"/>
      <c r="AL14" s="181"/>
      <c r="AM14" s="181"/>
      <c r="AN14" s="184"/>
      <c r="AO14" s="183"/>
      <c r="AP14" s="182"/>
      <c r="AQ14" s="181"/>
      <c r="AR14" s="181"/>
    </row>
    <row r="15" spans="1:44" x14ac:dyDescent="0.25">
      <c r="A15" s="180"/>
      <c r="B15" s="179"/>
      <c r="C15" s="172"/>
      <c r="D15" s="171"/>
      <c r="E15" s="171"/>
      <c r="F15" s="171"/>
      <c r="G15" s="174"/>
      <c r="H15" s="173"/>
      <c r="I15" s="172"/>
      <c r="J15" s="171"/>
      <c r="K15" s="171"/>
      <c r="L15" s="171"/>
      <c r="M15" s="171"/>
      <c r="N15" s="171"/>
      <c r="O15" s="171"/>
      <c r="P15" s="171"/>
      <c r="Q15" s="171"/>
      <c r="R15" s="171"/>
      <c r="S15" s="171"/>
      <c r="T15" s="171"/>
      <c r="U15" s="171"/>
      <c r="V15" s="171"/>
      <c r="W15" s="171"/>
      <c r="X15" s="178"/>
      <c r="Y15" s="177"/>
      <c r="Z15" s="176"/>
      <c r="AA15" s="175"/>
      <c r="AB15" s="171"/>
      <c r="AC15" s="171"/>
      <c r="AD15" s="171"/>
      <c r="AE15" s="171"/>
      <c r="AF15" s="171"/>
      <c r="AG15" s="171"/>
      <c r="AH15" s="171"/>
      <c r="AI15" s="174"/>
      <c r="AJ15" s="174"/>
      <c r="AK15" s="173"/>
      <c r="AL15" s="172"/>
      <c r="AM15" s="171"/>
      <c r="AN15" s="174"/>
      <c r="AO15" s="173"/>
      <c r="AP15" s="172"/>
      <c r="AQ15" s="171"/>
      <c r="AR15" s="171"/>
    </row>
    <row r="16" spans="1:44" ht="18.95" customHeight="1" thickBot="1" x14ac:dyDescent="0.3">
      <c r="A16" s="160"/>
      <c r="B16" s="161"/>
      <c r="I16"/>
      <c r="J16"/>
      <c r="K16" s="147"/>
      <c r="L16" s="147"/>
      <c r="M16" s="147"/>
      <c r="U16" s="147"/>
      <c r="V16" s="147"/>
      <c r="X16" s="162"/>
      <c r="Y16" s="162"/>
      <c r="AE16" s="170"/>
      <c r="AF16" s="170"/>
      <c r="AG16" s="170"/>
      <c r="AH16" s="170"/>
      <c r="AI16" s="170"/>
      <c r="AJ16" s="170"/>
    </row>
    <row r="17" spans="1:26" s="165" customFormat="1" ht="31.5" customHeight="1" x14ac:dyDescent="0.25">
      <c r="A17" s="169" t="s">
        <v>404</v>
      </c>
      <c r="B17" s="168"/>
      <c r="C17" s="453" t="s">
        <v>403</v>
      </c>
      <c r="D17" s="453"/>
      <c r="E17" s="453"/>
      <c r="F17" s="453"/>
      <c r="G17" s="453"/>
      <c r="H17" s="453"/>
      <c r="I17" s="453"/>
      <c r="J17" s="453"/>
      <c r="K17" s="453"/>
      <c r="L17" s="453"/>
      <c r="M17" s="453"/>
      <c r="N17" s="453"/>
      <c r="O17" s="454"/>
      <c r="T17" s="166"/>
      <c r="X17" s="167"/>
      <c r="Y17" s="167"/>
      <c r="Z17" s="166"/>
    </row>
    <row r="18" spans="1:26" s="153" customFormat="1" ht="19.5" customHeight="1" x14ac:dyDescent="0.25">
      <c r="A18" s="157" t="s">
        <v>402</v>
      </c>
      <c r="B18" s="156"/>
      <c r="C18" s="455" t="s">
        <v>401</v>
      </c>
      <c r="D18" s="455"/>
      <c r="E18" s="455"/>
      <c r="F18" s="455"/>
      <c r="G18" s="455"/>
      <c r="H18" s="455"/>
      <c r="I18" s="455"/>
      <c r="J18" s="455"/>
      <c r="K18" s="455"/>
      <c r="L18" s="455"/>
      <c r="M18" s="455"/>
      <c r="N18" s="455"/>
      <c r="O18" s="456"/>
      <c r="T18" s="154"/>
      <c r="X18" s="155"/>
      <c r="Y18" s="155"/>
      <c r="Z18" s="154"/>
    </row>
    <row r="19" spans="1:26" s="160" customFormat="1" ht="32.25" customHeight="1" x14ac:dyDescent="0.25">
      <c r="A19" s="159" t="s">
        <v>400</v>
      </c>
      <c r="B19" s="163"/>
      <c r="C19" s="451" t="s">
        <v>399</v>
      </c>
      <c r="D19" s="451"/>
      <c r="E19" s="451"/>
      <c r="F19" s="451"/>
      <c r="G19" s="451"/>
      <c r="H19" s="451"/>
      <c r="I19" s="451"/>
      <c r="J19" s="451"/>
      <c r="K19" s="451"/>
      <c r="L19" s="451"/>
      <c r="M19" s="451"/>
      <c r="N19" s="451"/>
      <c r="O19" s="452"/>
      <c r="T19" s="161"/>
      <c r="X19" s="162"/>
      <c r="Y19" s="162"/>
      <c r="Z19" s="161"/>
    </row>
    <row r="20" spans="1:26" s="160" customFormat="1" ht="17.25" customHeight="1" x14ac:dyDescent="0.25">
      <c r="A20" s="164" t="s">
        <v>398</v>
      </c>
      <c r="B20" s="163"/>
      <c r="C20" s="442" t="s">
        <v>397</v>
      </c>
      <c r="D20" s="443"/>
      <c r="E20" s="443"/>
      <c r="F20" s="443"/>
      <c r="G20" s="443"/>
      <c r="H20" s="443"/>
      <c r="I20" s="443"/>
      <c r="J20" s="443"/>
      <c r="K20" s="443"/>
      <c r="L20" s="443"/>
      <c r="M20" s="443"/>
      <c r="N20" s="443"/>
      <c r="O20" s="444"/>
      <c r="T20" s="161"/>
      <c r="X20" s="162"/>
      <c r="Y20" s="162"/>
      <c r="Z20" s="161"/>
    </row>
    <row r="21" spans="1:26" s="153" customFormat="1" ht="19.5" customHeight="1" x14ac:dyDescent="0.25">
      <c r="A21" s="159" t="s">
        <v>396</v>
      </c>
      <c r="B21" s="158"/>
      <c r="C21" s="417" t="s">
        <v>395</v>
      </c>
      <c r="D21" s="417"/>
      <c r="E21" s="417"/>
      <c r="F21" s="417"/>
      <c r="G21" s="417"/>
      <c r="H21" s="417"/>
      <c r="I21" s="417"/>
      <c r="J21" s="417"/>
      <c r="K21" s="417"/>
      <c r="L21" s="417"/>
      <c r="M21" s="417"/>
      <c r="N21" s="417"/>
      <c r="O21" s="418"/>
      <c r="T21" s="154"/>
      <c r="X21" s="155"/>
      <c r="Y21" s="155"/>
      <c r="Z21" s="154"/>
    </row>
    <row r="22" spans="1:26" s="153" customFormat="1" ht="19.5" customHeight="1" x14ac:dyDescent="0.25">
      <c r="A22" s="157" t="s">
        <v>394</v>
      </c>
      <c r="B22" s="156"/>
      <c r="C22" s="439" t="s">
        <v>393</v>
      </c>
      <c r="D22" s="440"/>
      <c r="E22" s="440"/>
      <c r="F22" s="440"/>
      <c r="G22" s="440"/>
      <c r="H22" s="440"/>
      <c r="I22" s="440"/>
      <c r="J22" s="440"/>
      <c r="K22" s="440"/>
      <c r="L22" s="440"/>
      <c r="M22" s="440"/>
      <c r="N22" s="440"/>
      <c r="O22" s="441"/>
      <c r="T22" s="154"/>
      <c r="X22" s="155"/>
      <c r="Y22" s="155"/>
      <c r="Z22" s="154"/>
    </row>
    <row r="23" spans="1:26" ht="19.5" customHeight="1" thickBot="1" x14ac:dyDescent="0.3">
      <c r="A23" s="152" t="s">
        <v>392</v>
      </c>
      <c r="B23" s="151"/>
      <c r="C23" s="419" t="s">
        <v>391</v>
      </c>
      <c r="D23" s="419"/>
      <c r="E23" s="419"/>
      <c r="F23" s="419"/>
      <c r="G23" s="419"/>
      <c r="H23" s="419"/>
      <c r="I23" s="419"/>
      <c r="J23" s="419"/>
      <c r="K23" s="419"/>
      <c r="L23" s="419"/>
      <c r="M23" s="419"/>
      <c r="N23" s="419"/>
      <c r="O23" s="420"/>
    </row>
    <row r="24" spans="1:26" ht="5.25" customHeight="1" x14ac:dyDescent="0.25">
      <c r="A24" s="150"/>
      <c r="C24" s="39"/>
      <c r="D24" s="39"/>
      <c r="E24" s="39"/>
      <c r="F24" s="39"/>
      <c r="G24" s="39"/>
      <c r="L24" s="39"/>
      <c r="M24" s="39"/>
      <c r="N24" s="39"/>
      <c r="O24" s="149"/>
    </row>
    <row r="25" spans="1:26" ht="15.75" x14ac:dyDescent="0.25">
      <c r="A25" s="427" t="s">
        <v>390</v>
      </c>
      <c r="B25" s="428"/>
      <c r="C25" s="428"/>
      <c r="D25" s="428"/>
      <c r="E25" s="428"/>
      <c r="F25" s="428"/>
      <c r="G25" s="428"/>
      <c r="H25" s="428"/>
      <c r="I25" s="428"/>
      <c r="J25" s="428"/>
      <c r="K25" s="428"/>
      <c r="L25" s="428"/>
      <c r="M25" s="428"/>
      <c r="N25" s="428"/>
      <c r="O25" s="429"/>
    </row>
  </sheetData>
  <mergeCells count="24">
    <mergeCell ref="A25:O25"/>
    <mergeCell ref="AL4:AN4"/>
    <mergeCell ref="F4:G4"/>
    <mergeCell ref="I3:N3"/>
    <mergeCell ref="I4:K4"/>
    <mergeCell ref="L4:M4"/>
    <mergeCell ref="AA3:AJ3"/>
    <mergeCell ref="AL3:AN3"/>
    <mergeCell ref="C22:O22"/>
    <mergeCell ref="C20:O20"/>
    <mergeCell ref="U3:V4"/>
    <mergeCell ref="X3:Y3"/>
    <mergeCell ref="D4:E4"/>
    <mergeCell ref="C19:O19"/>
    <mergeCell ref="C17:O17"/>
    <mergeCell ref="C18:O18"/>
    <mergeCell ref="C1:Y1"/>
    <mergeCell ref="AB4:AJ4"/>
    <mergeCell ref="C21:O21"/>
    <mergeCell ref="C23:O23"/>
    <mergeCell ref="AP3:AR3"/>
    <mergeCell ref="AA1:AR1"/>
    <mergeCell ref="C3:G3"/>
    <mergeCell ref="P3:S3"/>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V24"/>
  <sheetViews>
    <sheetView zoomScale="75" zoomScaleNormal="75" workbookViewId="0">
      <selection activeCell="F8" sqref="F8"/>
    </sheetView>
  </sheetViews>
  <sheetFormatPr defaultRowHeight="15" x14ac:dyDescent="0.25"/>
  <cols>
    <col min="1" max="1" width="24" customWidth="1"/>
    <col min="11" max="12" width="12.7109375" customWidth="1"/>
    <col min="13" max="13" width="12.5703125" customWidth="1"/>
    <col min="14" max="14" width="12.85546875" customWidth="1"/>
    <col min="15" max="15" width="12.5703125" customWidth="1"/>
    <col min="16" max="16" width="13" customWidth="1"/>
    <col min="17" max="18" width="14" customWidth="1"/>
    <col min="19" max="19" width="14.28515625" customWidth="1"/>
    <col min="20" max="20" width="11.28515625" customWidth="1"/>
    <col min="21" max="21" width="17.28515625" customWidth="1"/>
    <col min="22" max="22" width="21.7109375" customWidth="1"/>
  </cols>
  <sheetData>
    <row r="2" spans="1:22" ht="26.25" customHeight="1" x14ac:dyDescent="0.45">
      <c r="B2" s="465" t="s">
        <v>525</v>
      </c>
      <c r="C2" s="466"/>
      <c r="D2" s="466"/>
      <c r="E2" s="466"/>
      <c r="F2" s="466"/>
      <c r="G2" s="466"/>
      <c r="H2" s="466"/>
      <c r="I2" s="466"/>
      <c r="J2" s="466"/>
      <c r="K2" s="466"/>
      <c r="L2" s="466"/>
      <c r="M2" s="466"/>
      <c r="N2" s="466"/>
      <c r="O2" s="466"/>
      <c r="P2" s="466"/>
      <c r="Q2" s="466"/>
      <c r="R2" s="466"/>
      <c r="S2" s="466"/>
    </row>
    <row r="3" spans="1:22" ht="26.25" customHeight="1" x14ac:dyDescent="0.45">
      <c r="B3" s="297"/>
      <c r="C3" s="148"/>
      <c r="D3" s="148"/>
      <c r="E3" s="148"/>
      <c r="F3" s="148"/>
      <c r="G3" s="148"/>
      <c r="H3" s="148"/>
      <c r="I3" s="148"/>
      <c r="J3" s="148"/>
      <c r="K3" s="148"/>
      <c r="L3" s="148"/>
      <c r="M3" s="148"/>
      <c r="N3" s="148"/>
      <c r="O3" s="148"/>
      <c r="P3" s="148"/>
      <c r="Q3" s="148"/>
      <c r="R3" s="148"/>
      <c r="S3" s="148"/>
    </row>
    <row r="4" spans="1:22" ht="15.75" thickBot="1" x14ac:dyDescent="0.3"/>
    <row r="5" spans="1:22" ht="16.5" customHeight="1" thickTop="1" thickBot="1" x14ac:dyDescent="0.3">
      <c r="A5" s="296"/>
      <c r="B5" s="457" t="s">
        <v>444</v>
      </c>
      <c r="C5" s="458"/>
      <c r="D5" s="458"/>
      <c r="E5" s="458"/>
      <c r="F5" s="459"/>
      <c r="G5" s="457" t="s">
        <v>524</v>
      </c>
      <c r="H5" s="458"/>
      <c r="I5" s="458"/>
      <c r="J5" s="459"/>
      <c r="K5" s="457" t="s">
        <v>523</v>
      </c>
      <c r="L5" s="458"/>
      <c r="M5" s="459"/>
      <c r="N5" s="460" t="s">
        <v>522</v>
      </c>
      <c r="O5" s="460" t="s">
        <v>521</v>
      </c>
      <c r="P5" s="460" t="s">
        <v>520</v>
      </c>
      <c r="Q5" s="460" t="s">
        <v>519</v>
      </c>
      <c r="R5" s="460" t="s">
        <v>518</v>
      </c>
      <c r="S5" s="460" t="s">
        <v>517</v>
      </c>
      <c r="T5" s="462" t="s">
        <v>516</v>
      </c>
      <c r="U5" s="457" t="s">
        <v>515</v>
      </c>
      <c r="V5" s="464"/>
    </row>
    <row r="6" spans="1:22" ht="105.75" thickBot="1" x14ac:dyDescent="0.3">
      <c r="A6" s="295"/>
      <c r="B6" s="293" t="s">
        <v>514</v>
      </c>
      <c r="C6" s="293" t="s">
        <v>513</v>
      </c>
      <c r="D6" s="293" t="s">
        <v>168</v>
      </c>
      <c r="E6" s="293" t="s">
        <v>512</v>
      </c>
      <c r="F6" s="294" t="s">
        <v>511</v>
      </c>
      <c r="G6" s="294" t="s">
        <v>44</v>
      </c>
      <c r="H6" s="294" t="s">
        <v>510</v>
      </c>
      <c r="I6" s="294" t="s">
        <v>509</v>
      </c>
      <c r="J6" s="294" t="s">
        <v>508</v>
      </c>
      <c r="K6" s="293" t="s">
        <v>507</v>
      </c>
      <c r="L6" s="293" t="s">
        <v>506</v>
      </c>
      <c r="M6" s="293" t="s">
        <v>505</v>
      </c>
      <c r="N6" s="461"/>
      <c r="O6" s="461"/>
      <c r="P6" s="461"/>
      <c r="Q6" s="461"/>
      <c r="R6" s="461"/>
      <c r="S6" s="461"/>
      <c r="T6" s="463"/>
      <c r="U6" s="292" t="s">
        <v>504</v>
      </c>
      <c r="V6" s="291" t="s">
        <v>503</v>
      </c>
    </row>
    <row r="7" spans="1:22" ht="15.75" thickTop="1" x14ac:dyDescent="0.25">
      <c r="A7" s="266" t="s">
        <v>502</v>
      </c>
      <c r="B7" s="290">
        <v>0</v>
      </c>
      <c r="C7" s="290">
        <v>0</v>
      </c>
      <c r="D7" s="290">
        <v>0</v>
      </c>
      <c r="E7" s="290">
        <v>9</v>
      </c>
      <c r="F7" s="290">
        <v>10</v>
      </c>
      <c r="G7" s="290">
        <v>0</v>
      </c>
      <c r="H7" s="290">
        <v>0</v>
      </c>
      <c r="I7" s="290">
        <v>0</v>
      </c>
      <c r="J7" s="290">
        <v>0</v>
      </c>
      <c r="K7" s="290">
        <v>0</v>
      </c>
      <c r="L7" s="290">
        <v>0</v>
      </c>
      <c r="M7" s="290">
        <v>0</v>
      </c>
      <c r="N7" s="290">
        <v>0</v>
      </c>
      <c r="O7" s="290">
        <v>0</v>
      </c>
      <c r="P7" s="290">
        <v>0</v>
      </c>
      <c r="Q7" s="290">
        <v>0</v>
      </c>
      <c r="R7" s="290"/>
      <c r="S7" s="290">
        <v>0</v>
      </c>
      <c r="T7" s="289"/>
      <c r="U7" s="268">
        <v>0</v>
      </c>
      <c r="V7" s="288" t="s">
        <v>501</v>
      </c>
    </row>
    <row r="8" spans="1:22" x14ac:dyDescent="0.25">
      <c r="A8" s="266" t="s">
        <v>500</v>
      </c>
      <c r="B8" s="268">
        <v>4</v>
      </c>
      <c r="C8" s="268">
        <v>3</v>
      </c>
      <c r="D8" s="268">
        <v>1</v>
      </c>
      <c r="E8" s="268">
        <v>424</v>
      </c>
      <c r="F8" s="268">
        <v>12</v>
      </c>
      <c r="G8" s="268">
        <v>2</v>
      </c>
      <c r="H8" s="268">
        <v>0</v>
      </c>
      <c r="I8" s="268">
        <v>1</v>
      </c>
      <c r="J8" s="268">
        <v>1</v>
      </c>
      <c r="K8" s="268">
        <v>14</v>
      </c>
      <c r="L8" s="268">
        <v>3</v>
      </c>
      <c r="M8" s="287"/>
      <c r="N8" s="268">
        <v>1</v>
      </c>
      <c r="O8" s="268">
        <v>0</v>
      </c>
      <c r="P8" s="268">
        <v>0</v>
      </c>
      <c r="Q8" s="268">
        <v>0</v>
      </c>
      <c r="R8" s="268"/>
      <c r="S8" s="268">
        <v>0</v>
      </c>
      <c r="T8" s="269">
        <v>0</v>
      </c>
      <c r="U8" s="268">
        <v>6</v>
      </c>
      <c r="V8" s="286"/>
    </row>
    <row r="9" spans="1:22" ht="45" x14ac:dyDescent="0.25">
      <c r="A9" s="266" t="s">
        <v>499</v>
      </c>
      <c r="B9" s="277">
        <v>0</v>
      </c>
      <c r="C9" s="277">
        <v>0</v>
      </c>
      <c r="D9" s="277">
        <v>0</v>
      </c>
      <c r="E9" s="277">
        <v>179</v>
      </c>
      <c r="F9" s="277">
        <v>9</v>
      </c>
      <c r="G9" s="277">
        <v>2</v>
      </c>
      <c r="H9" s="277">
        <v>1</v>
      </c>
      <c r="I9" s="277">
        <v>1</v>
      </c>
      <c r="J9" s="277">
        <v>0</v>
      </c>
      <c r="K9" s="277">
        <v>1</v>
      </c>
      <c r="L9" s="277">
        <v>0</v>
      </c>
      <c r="M9" s="285"/>
      <c r="N9" s="277">
        <v>1</v>
      </c>
      <c r="O9" s="277">
        <v>0</v>
      </c>
      <c r="P9" s="284" t="s">
        <v>498</v>
      </c>
      <c r="Q9" s="284" t="s">
        <v>497</v>
      </c>
      <c r="R9" s="284"/>
      <c r="S9" s="277">
        <v>0</v>
      </c>
      <c r="T9" s="283"/>
      <c r="U9" s="277">
        <v>1</v>
      </c>
      <c r="V9" s="282"/>
    </row>
    <row r="10" spans="1:22" x14ac:dyDescent="0.25">
      <c r="A10" s="266" t="s">
        <v>496</v>
      </c>
      <c r="B10" s="268">
        <v>10</v>
      </c>
      <c r="C10" s="268">
        <v>1</v>
      </c>
      <c r="D10" s="268">
        <v>0</v>
      </c>
      <c r="E10" s="268">
        <v>142</v>
      </c>
      <c r="F10" s="268">
        <v>19</v>
      </c>
      <c r="G10" s="268">
        <v>3</v>
      </c>
      <c r="H10" s="268">
        <v>0</v>
      </c>
      <c r="I10" s="268">
        <v>2</v>
      </c>
      <c r="J10" s="268">
        <v>1</v>
      </c>
      <c r="K10" s="268">
        <v>1</v>
      </c>
      <c r="L10" s="268">
        <v>0</v>
      </c>
      <c r="M10" s="268"/>
      <c r="N10" s="268">
        <v>1</v>
      </c>
      <c r="O10" s="268">
        <v>0</v>
      </c>
      <c r="P10" s="268">
        <v>0</v>
      </c>
      <c r="Q10" s="268">
        <v>0</v>
      </c>
      <c r="R10" s="268"/>
      <c r="S10" s="268">
        <v>0</v>
      </c>
      <c r="T10" s="269">
        <v>0</v>
      </c>
      <c r="U10" s="268">
        <v>7</v>
      </c>
      <c r="V10" s="271"/>
    </row>
    <row r="11" spans="1:22" ht="45" x14ac:dyDescent="0.25">
      <c r="A11" s="266" t="s">
        <v>495</v>
      </c>
      <c r="B11" s="268">
        <v>8</v>
      </c>
      <c r="C11" s="268">
        <v>1</v>
      </c>
      <c r="D11" s="268">
        <v>0</v>
      </c>
      <c r="E11" s="268">
        <v>952</v>
      </c>
      <c r="F11" s="268">
        <v>20</v>
      </c>
      <c r="G11" s="268">
        <v>3</v>
      </c>
      <c r="H11" s="268">
        <v>1</v>
      </c>
      <c r="I11" s="268">
        <v>0</v>
      </c>
      <c r="J11" s="268">
        <v>2</v>
      </c>
      <c r="K11" s="268" t="s">
        <v>494</v>
      </c>
      <c r="L11" s="268" t="s">
        <v>488</v>
      </c>
      <c r="M11" s="275"/>
      <c r="N11" s="268">
        <v>6</v>
      </c>
      <c r="O11" s="268">
        <v>0</v>
      </c>
      <c r="P11" s="268">
        <v>0</v>
      </c>
      <c r="Q11" s="270" t="s">
        <v>493</v>
      </c>
      <c r="R11" s="270"/>
      <c r="S11" s="268">
        <v>0</v>
      </c>
      <c r="T11" s="269">
        <v>0</v>
      </c>
      <c r="U11" s="268">
        <v>8</v>
      </c>
      <c r="V11" s="271"/>
    </row>
    <row r="12" spans="1:22" ht="60" x14ac:dyDescent="0.25">
      <c r="A12" s="266" t="s">
        <v>492</v>
      </c>
      <c r="B12" s="268">
        <v>5</v>
      </c>
      <c r="C12" s="268">
        <v>1</v>
      </c>
      <c r="D12" s="268">
        <v>1</v>
      </c>
      <c r="E12" s="268">
        <v>220</v>
      </c>
      <c r="F12" s="268">
        <v>26</v>
      </c>
      <c r="G12" s="268">
        <v>4</v>
      </c>
      <c r="H12" s="268">
        <v>3</v>
      </c>
      <c r="I12" s="268">
        <v>0</v>
      </c>
      <c r="J12" s="268">
        <v>1</v>
      </c>
      <c r="K12" s="268">
        <v>7</v>
      </c>
      <c r="L12" s="268">
        <v>2</v>
      </c>
      <c r="M12" s="268"/>
      <c r="N12" s="268">
        <v>8</v>
      </c>
      <c r="O12" s="268">
        <v>1</v>
      </c>
      <c r="P12" s="268">
        <v>0</v>
      </c>
      <c r="Q12" s="270" t="s">
        <v>491</v>
      </c>
      <c r="R12" s="270"/>
      <c r="S12" s="268">
        <v>0</v>
      </c>
      <c r="T12" s="281"/>
      <c r="U12" s="268">
        <v>15</v>
      </c>
      <c r="V12" s="271"/>
    </row>
    <row r="13" spans="1:22" ht="60" x14ac:dyDescent="0.25">
      <c r="A13" s="266" t="s">
        <v>490</v>
      </c>
      <c r="B13" s="268">
        <v>2</v>
      </c>
      <c r="C13" s="268">
        <v>0</v>
      </c>
      <c r="D13" s="268">
        <v>0</v>
      </c>
      <c r="E13" s="268">
        <v>1989</v>
      </c>
      <c r="F13" s="268">
        <v>22</v>
      </c>
      <c r="G13" s="268">
        <v>5</v>
      </c>
      <c r="H13" s="268">
        <v>2</v>
      </c>
      <c r="I13" s="268">
        <v>2</v>
      </c>
      <c r="J13" s="268">
        <v>1</v>
      </c>
      <c r="K13" s="268" t="s">
        <v>489</v>
      </c>
      <c r="L13" s="268" t="s">
        <v>488</v>
      </c>
      <c r="M13" s="268"/>
      <c r="N13" s="268">
        <v>2</v>
      </c>
      <c r="O13" s="268">
        <v>0</v>
      </c>
      <c r="P13" s="268">
        <v>0</v>
      </c>
      <c r="Q13" s="270" t="s">
        <v>487</v>
      </c>
      <c r="R13" s="270"/>
      <c r="S13" s="270">
        <v>0</v>
      </c>
      <c r="T13" s="281"/>
      <c r="U13" s="268">
        <v>8</v>
      </c>
      <c r="V13" s="271"/>
    </row>
    <row r="14" spans="1:22" ht="30" x14ac:dyDescent="0.25">
      <c r="A14" s="266" t="s">
        <v>486</v>
      </c>
      <c r="B14" s="268">
        <v>9</v>
      </c>
      <c r="C14" s="268">
        <v>1</v>
      </c>
      <c r="D14" s="268">
        <v>0</v>
      </c>
      <c r="E14" s="275">
        <v>1626</v>
      </c>
      <c r="F14" s="268">
        <v>20</v>
      </c>
      <c r="G14" s="268">
        <v>6</v>
      </c>
      <c r="H14" s="268">
        <v>0</v>
      </c>
      <c r="I14" s="268">
        <v>2</v>
      </c>
      <c r="J14" s="268">
        <v>4</v>
      </c>
      <c r="K14" s="268" t="s">
        <v>485</v>
      </c>
      <c r="L14" s="268" t="s">
        <v>484</v>
      </c>
      <c r="M14" s="275"/>
      <c r="N14" s="268"/>
      <c r="O14" s="268">
        <v>2</v>
      </c>
      <c r="P14" s="268">
        <v>0</v>
      </c>
      <c r="Q14" s="270" t="s">
        <v>483</v>
      </c>
      <c r="R14" s="270"/>
      <c r="S14" s="268">
        <v>0</v>
      </c>
      <c r="T14" s="272"/>
      <c r="U14" s="268" t="s">
        <v>482</v>
      </c>
      <c r="V14" s="271"/>
    </row>
    <row r="15" spans="1:22" ht="30" x14ac:dyDescent="0.25">
      <c r="A15" s="266" t="s">
        <v>481</v>
      </c>
      <c r="B15" s="268">
        <v>3</v>
      </c>
      <c r="C15" s="268">
        <v>0</v>
      </c>
      <c r="D15" s="268">
        <v>0</v>
      </c>
      <c r="E15" s="268" t="s">
        <v>480</v>
      </c>
      <c r="F15" s="268">
        <v>19</v>
      </c>
      <c r="G15" s="268">
        <v>9</v>
      </c>
      <c r="H15" s="268">
        <v>4</v>
      </c>
      <c r="I15" s="268">
        <v>2</v>
      </c>
      <c r="J15" s="268">
        <v>3</v>
      </c>
      <c r="K15" s="268">
        <v>3</v>
      </c>
      <c r="L15" s="268">
        <v>2</v>
      </c>
      <c r="M15" s="275"/>
      <c r="N15" s="268">
        <v>6</v>
      </c>
      <c r="O15" s="268">
        <v>1</v>
      </c>
      <c r="P15" s="268">
        <v>0</v>
      </c>
      <c r="Q15" s="270" t="s">
        <v>479</v>
      </c>
      <c r="R15" s="270"/>
      <c r="S15" s="268">
        <v>0</v>
      </c>
      <c r="T15" s="280"/>
      <c r="U15" s="268">
        <v>25</v>
      </c>
      <c r="V15" s="271"/>
    </row>
    <row r="16" spans="1:22" x14ac:dyDescent="0.25">
      <c r="A16" s="266" t="s">
        <v>478</v>
      </c>
      <c r="B16" s="277">
        <v>2</v>
      </c>
      <c r="C16" s="277">
        <v>0</v>
      </c>
      <c r="D16" s="277">
        <v>0</v>
      </c>
      <c r="E16" s="277">
        <v>134</v>
      </c>
      <c r="F16" s="277">
        <v>20</v>
      </c>
      <c r="G16" s="277">
        <v>11</v>
      </c>
      <c r="H16" s="277">
        <v>4</v>
      </c>
      <c r="I16" s="277">
        <v>1</v>
      </c>
      <c r="J16" s="277">
        <v>6</v>
      </c>
      <c r="K16" s="277">
        <v>0</v>
      </c>
      <c r="L16" s="277">
        <v>0</v>
      </c>
      <c r="M16" s="279"/>
      <c r="N16" s="277">
        <v>0</v>
      </c>
      <c r="O16" s="277">
        <v>0</v>
      </c>
      <c r="P16" s="277">
        <v>0</v>
      </c>
      <c r="Q16" s="277">
        <v>0</v>
      </c>
      <c r="R16" s="277"/>
      <c r="S16" s="277">
        <v>0</v>
      </c>
      <c r="T16" s="278"/>
      <c r="U16" s="277">
        <v>52</v>
      </c>
      <c r="V16" s="276"/>
    </row>
    <row r="17" spans="1:22" x14ac:dyDescent="0.25">
      <c r="A17" s="266" t="s">
        <v>477</v>
      </c>
      <c r="B17" s="268">
        <v>4</v>
      </c>
      <c r="C17" s="268">
        <v>1</v>
      </c>
      <c r="D17" s="268">
        <v>1</v>
      </c>
      <c r="E17" s="268">
        <v>1267</v>
      </c>
      <c r="F17" s="268">
        <v>21</v>
      </c>
      <c r="G17" s="268">
        <v>11</v>
      </c>
      <c r="H17" s="268">
        <v>2</v>
      </c>
      <c r="I17" s="268">
        <v>1</v>
      </c>
      <c r="J17" s="268">
        <v>8</v>
      </c>
      <c r="K17" s="268">
        <v>5</v>
      </c>
      <c r="L17" s="268">
        <v>1</v>
      </c>
      <c r="M17" s="275"/>
      <c r="N17" s="268">
        <v>10</v>
      </c>
      <c r="O17" s="268">
        <v>6</v>
      </c>
      <c r="P17" s="268">
        <v>0</v>
      </c>
      <c r="Q17" s="268">
        <v>0</v>
      </c>
      <c r="R17" s="268"/>
      <c r="S17" s="268">
        <v>0</v>
      </c>
      <c r="T17" s="269" t="s">
        <v>476</v>
      </c>
      <c r="U17" s="268">
        <v>4</v>
      </c>
      <c r="V17" s="271"/>
    </row>
    <row r="18" spans="1:22" ht="45" x14ac:dyDescent="0.25">
      <c r="A18" s="266" t="s">
        <v>475</v>
      </c>
      <c r="B18" s="268">
        <v>14</v>
      </c>
      <c r="C18" s="268">
        <v>0</v>
      </c>
      <c r="D18" s="268">
        <v>0</v>
      </c>
      <c r="E18" s="275">
        <v>10196</v>
      </c>
      <c r="F18" s="268">
        <v>46</v>
      </c>
      <c r="G18" s="268">
        <v>12</v>
      </c>
      <c r="H18" s="268">
        <v>5</v>
      </c>
      <c r="I18" s="268">
        <v>5</v>
      </c>
      <c r="J18" s="268">
        <v>2</v>
      </c>
      <c r="K18" s="268">
        <v>2</v>
      </c>
      <c r="L18" s="268">
        <v>2</v>
      </c>
      <c r="M18" s="274"/>
      <c r="N18" s="268">
        <v>6</v>
      </c>
      <c r="O18" s="268">
        <v>4</v>
      </c>
      <c r="P18" s="268">
        <v>0</v>
      </c>
      <c r="Q18" s="270" t="s">
        <v>474</v>
      </c>
      <c r="R18" s="270"/>
      <c r="S18" s="273" t="s">
        <v>470</v>
      </c>
      <c r="T18" s="272"/>
      <c r="U18" s="268">
        <v>20</v>
      </c>
      <c r="V18" s="271"/>
    </row>
    <row r="19" spans="1:22" x14ac:dyDescent="0.25">
      <c r="A19" s="266" t="s">
        <v>473</v>
      </c>
      <c r="B19" s="268">
        <v>4</v>
      </c>
      <c r="C19" s="268">
        <v>1</v>
      </c>
      <c r="D19" s="268">
        <v>0</v>
      </c>
      <c r="E19" s="268">
        <v>1049</v>
      </c>
      <c r="F19" s="268">
        <v>18</v>
      </c>
      <c r="G19" s="268">
        <v>13</v>
      </c>
      <c r="H19" s="268">
        <v>4</v>
      </c>
      <c r="I19" s="268">
        <v>0</v>
      </c>
      <c r="J19" s="268">
        <v>9</v>
      </c>
      <c r="K19" s="268" t="s">
        <v>472</v>
      </c>
      <c r="L19" s="268" t="s">
        <v>471</v>
      </c>
      <c r="M19" s="268"/>
      <c r="N19" s="268">
        <v>2</v>
      </c>
      <c r="O19" s="268">
        <v>4</v>
      </c>
      <c r="P19" s="268">
        <v>0</v>
      </c>
      <c r="Q19" s="268">
        <v>0</v>
      </c>
      <c r="R19" s="268"/>
      <c r="S19" s="270" t="s">
        <v>470</v>
      </c>
      <c r="T19" s="269">
        <v>0</v>
      </c>
      <c r="U19" s="268" t="s">
        <v>469</v>
      </c>
      <c r="V19" s="267"/>
    </row>
    <row r="20" spans="1:22" ht="45.75" thickBot="1" x14ac:dyDescent="0.3">
      <c r="A20" s="266" t="s">
        <v>468</v>
      </c>
      <c r="B20" s="262">
        <v>8</v>
      </c>
      <c r="C20" s="262">
        <v>4</v>
      </c>
      <c r="D20" s="262">
        <v>1</v>
      </c>
      <c r="E20" s="262">
        <v>168</v>
      </c>
      <c r="F20" s="262">
        <v>17</v>
      </c>
      <c r="G20" s="262">
        <v>20</v>
      </c>
      <c r="H20" s="262">
        <v>5</v>
      </c>
      <c r="I20" s="262">
        <v>11</v>
      </c>
      <c r="J20" s="262">
        <v>4</v>
      </c>
      <c r="K20" s="262" t="s">
        <v>467</v>
      </c>
      <c r="L20" s="262" t="s">
        <v>466</v>
      </c>
      <c r="M20" s="265"/>
      <c r="N20" s="262">
        <v>6</v>
      </c>
      <c r="O20" s="262">
        <v>4</v>
      </c>
      <c r="P20" s="262">
        <v>0</v>
      </c>
      <c r="Q20" s="264" t="s">
        <v>465</v>
      </c>
      <c r="R20" s="264"/>
      <c r="S20" s="262">
        <v>0</v>
      </c>
      <c r="T20" s="263"/>
      <c r="U20" s="262">
        <v>12</v>
      </c>
      <c r="V20" s="261"/>
    </row>
    <row r="21" spans="1:22" ht="15.75" thickTop="1" x14ac:dyDescent="0.25"/>
    <row r="22" spans="1:22" x14ac:dyDescent="0.25">
      <c r="B22" s="260" t="s">
        <v>464</v>
      </c>
    </row>
    <row r="24" spans="1:22" x14ac:dyDescent="0.25">
      <c r="A24" t="s">
        <v>463</v>
      </c>
    </row>
  </sheetData>
  <mergeCells count="12">
    <mergeCell ref="K5:M5"/>
    <mergeCell ref="R5:R6"/>
    <mergeCell ref="T5:T6"/>
    <mergeCell ref="U5:V5"/>
    <mergeCell ref="B2:S2"/>
    <mergeCell ref="N5:N6"/>
    <mergeCell ref="O5:O6"/>
    <mergeCell ref="P5:P6"/>
    <mergeCell ref="Q5:Q6"/>
    <mergeCell ref="S5:S6"/>
    <mergeCell ref="G5:J5"/>
    <mergeCell ref="B5:F5"/>
  </mergeCell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34"/>
  <sheetViews>
    <sheetView zoomScale="75" zoomScaleNormal="75" workbookViewId="0">
      <selection activeCell="A24" sqref="A24"/>
    </sheetView>
  </sheetViews>
  <sheetFormatPr defaultRowHeight="15" x14ac:dyDescent="0.25"/>
  <cols>
    <col min="1" max="1" width="24.28515625" style="65" customWidth="1"/>
    <col min="3" max="3" width="18" customWidth="1"/>
    <col min="4" max="4" width="10.7109375" customWidth="1"/>
    <col min="7" max="7" width="10.42578125" customWidth="1"/>
    <col min="8" max="8" width="9.7109375" customWidth="1"/>
    <col min="9" max="9" width="17" customWidth="1"/>
    <col min="10" max="10" width="11.42578125" customWidth="1"/>
    <col min="11" max="15" width="8" bestFit="1" customWidth="1"/>
    <col min="16" max="16" width="12.42578125" bestFit="1" customWidth="1"/>
    <col min="17" max="17" width="11.42578125" customWidth="1"/>
    <col min="18" max="20" width="12.42578125" customWidth="1"/>
    <col min="22" max="22" width="3" customWidth="1"/>
  </cols>
  <sheetData>
    <row r="1" spans="1:24" x14ac:dyDescent="0.25">
      <c r="I1" s="300"/>
      <c r="J1" s="300"/>
      <c r="K1" s="300"/>
      <c r="L1" s="300"/>
      <c r="M1" s="300"/>
      <c r="N1" s="300"/>
      <c r="O1" s="300"/>
    </row>
    <row r="2" spans="1:24" s="160" customFormat="1" ht="28.5" x14ac:dyDescent="0.45">
      <c r="A2" s="65"/>
      <c r="H2" s="334" t="s">
        <v>592</v>
      </c>
      <c r="I2" s="334"/>
      <c r="J2" s="334"/>
      <c r="K2" s="334"/>
      <c r="L2" s="334"/>
      <c r="M2" s="334"/>
      <c r="N2" s="334"/>
      <c r="O2" s="334"/>
      <c r="P2" s="334"/>
      <c r="Q2" s="334"/>
      <c r="R2" s="334"/>
    </row>
    <row r="3" spans="1:24" s="331" customFormat="1" ht="11.25" x14ac:dyDescent="0.2">
      <c r="A3" s="333"/>
      <c r="H3" s="332"/>
      <c r="I3" s="332"/>
      <c r="J3" s="332"/>
      <c r="K3" s="332"/>
      <c r="L3" s="332"/>
      <c r="M3" s="332"/>
      <c r="N3" s="332"/>
      <c r="O3" s="332"/>
      <c r="P3" s="332"/>
      <c r="Q3" s="332"/>
      <c r="R3" s="332"/>
    </row>
    <row r="4" spans="1:24" ht="18.75" x14ac:dyDescent="0.3">
      <c r="A4" s="330" t="s">
        <v>591</v>
      </c>
    </row>
    <row r="6" spans="1:24" s="160" customFormat="1" ht="60" customHeight="1" x14ac:dyDescent="0.25">
      <c r="A6" s="65"/>
      <c r="B6" s="474" t="s">
        <v>590</v>
      </c>
      <c r="C6" s="472"/>
      <c r="D6" s="472"/>
      <c r="E6" s="472"/>
      <c r="F6" s="472"/>
      <c r="G6" s="472"/>
      <c r="H6" s="472"/>
      <c r="I6" s="475"/>
      <c r="J6" s="467" t="s">
        <v>589</v>
      </c>
      <c r="K6" s="471" t="s">
        <v>588</v>
      </c>
      <c r="L6" s="472"/>
      <c r="M6" s="472"/>
      <c r="N6" s="472"/>
      <c r="O6" s="473"/>
      <c r="P6" s="478" t="s">
        <v>587</v>
      </c>
      <c r="Q6" s="467" t="s">
        <v>586</v>
      </c>
      <c r="R6" s="476" t="s">
        <v>585</v>
      </c>
      <c r="S6" s="477" t="s">
        <v>584</v>
      </c>
      <c r="T6" s="470" t="s">
        <v>583</v>
      </c>
      <c r="U6" s="467" t="s">
        <v>582</v>
      </c>
      <c r="W6" s="160" t="s">
        <v>572</v>
      </c>
      <c r="X6" t="s">
        <v>581</v>
      </c>
    </row>
    <row r="7" spans="1:24" s="167" customFormat="1" ht="29.25" customHeight="1" x14ac:dyDescent="0.25">
      <c r="A7" s="324"/>
      <c r="B7" s="329" t="s">
        <v>580</v>
      </c>
      <c r="C7" s="328" t="s">
        <v>579</v>
      </c>
      <c r="D7" s="328" t="s">
        <v>578</v>
      </c>
      <c r="E7" s="326" t="s">
        <v>577</v>
      </c>
      <c r="F7" s="328" t="s">
        <v>576</v>
      </c>
      <c r="G7" s="328" t="s">
        <v>575</v>
      </c>
      <c r="H7" s="328" t="s">
        <v>574</v>
      </c>
      <c r="I7" s="327" t="s">
        <v>573</v>
      </c>
      <c r="J7" s="468"/>
      <c r="K7" s="326" t="s">
        <v>572</v>
      </c>
      <c r="L7" s="326" t="s">
        <v>571</v>
      </c>
      <c r="M7" s="326" t="s">
        <v>551</v>
      </c>
      <c r="N7" s="326" t="s">
        <v>544</v>
      </c>
      <c r="O7" s="325" t="s">
        <v>538</v>
      </c>
      <c r="P7" s="479"/>
      <c r="Q7" s="469"/>
      <c r="R7" s="476"/>
      <c r="S7" s="477"/>
      <c r="T7" s="470"/>
      <c r="U7" s="468"/>
      <c r="W7" s="160" t="s">
        <v>571</v>
      </c>
      <c r="X7" t="s">
        <v>570</v>
      </c>
    </row>
    <row r="8" spans="1:24" ht="45" x14ac:dyDescent="0.25">
      <c r="A8" s="324" t="s">
        <v>535</v>
      </c>
      <c r="B8" s="323" t="s">
        <v>569</v>
      </c>
      <c r="C8" s="320" t="s">
        <v>568</v>
      </c>
      <c r="D8" s="320" t="s">
        <v>567</v>
      </c>
      <c r="E8" s="319" t="s">
        <v>566</v>
      </c>
      <c r="F8" s="319" t="s">
        <v>565</v>
      </c>
      <c r="G8" s="320" t="s">
        <v>564</v>
      </c>
      <c r="H8" s="320" t="s">
        <v>563</v>
      </c>
      <c r="I8" s="319" t="s">
        <v>562</v>
      </c>
      <c r="J8" s="469"/>
      <c r="K8" s="320" t="s">
        <v>561</v>
      </c>
      <c r="L8" s="319" t="s">
        <v>560</v>
      </c>
      <c r="M8" s="319" t="s">
        <v>559</v>
      </c>
      <c r="N8" s="319" t="s">
        <v>558</v>
      </c>
      <c r="O8" s="322" t="s">
        <v>557</v>
      </c>
      <c r="P8" s="480"/>
      <c r="Q8" s="321" t="s">
        <v>556</v>
      </c>
      <c r="R8" s="320" t="s">
        <v>555</v>
      </c>
      <c r="S8" s="320" t="s">
        <v>554</v>
      </c>
      <c r="T8" s="319" t="s">
        <v>553</v>
      </c>
      <c r="U8" s="469"/>
      <c r="W8" s="160"/>
      <c r="X8" t="s">
        <v>552</v>
      </c>
    </row>
    <row r="9" spans="1:24" x14ac:dyDescent="0.25">
      <c r="A9" s="308" t="s">
        <v>502</v>
      </c>
      <c r="B9" s="307">
        <v>21</v>
      </c>
      <c r="C9" s="304">
        <v>48</v>
      </c>
      <c r="D9" s="304">
        <v>12</v>
      </c>
      <c r="E9" s="304">
        <v>2</v>
      </c>
      <c r="F9" s="304"/>
      <c r="G9" s="304">
        <v>4</v>
      </c>
      <c r="H9" s="304">
        <v>12</v>
      </c>
      <c r="I9" s="304">
        <v>80</v>
      </c>
      <c r="J9" s="303">
        <f t="shared" ref="J9:J23" si="0">B9+(C9*0.66)+D9+(E9*0.66)+F9+G9+H9+I9</f>
        <v>162</v>
      </c>
      <c r="K9" s="318"/>
      <c r="L9" s="318"/>
      <c r="M9" s="318"/>
      <c r="N9" s="318"/>
      <c r="O9" s="317">
        <v>5</v>
      </c>
      <c r="P9" s="305">
        <f t="shared" ref="P9:P23" si="1">SUM(K9:O9)</f>
        <v>5</v>
      </c>
      <c r="Q9" s="303">
        <f t="shared" ref="Q9:Q23" si="2">J9+P9</f>
        <v>167</v>
      </c>
      <c r="R9" s="304"/>
      <c r="S9" s="304"/>
      <c r="T9" s="304">
        <v>2</v>
      </c>
      <c r="U9" s="303">
        <f t="shared" ref="U9:U23" si="3">J9+P9+R9+S9+T9</f>
        <v>169</v>
      </c>
      <c r="W9" s="160" t="s">
        <v>551</v>
      </c>
      <c r="X9" t="s">
        <v>550</v>
      </c>
    </row>
    <row r="10" spans="1:24" x14ac:dyDescent="0.25">
      <c r="A10" s="308" t="s">
        <v>500</v>
      </c>
      <c r="B10" s="316">
        <v>42</v>
      </c>
      <c r="C10" s="185">
        <v>72</v>
      </c>
      <c r="D10" s="185">
        <v>18</v>
      </c>
      <c r="E10" s="185">
        <v>10</v>
      </c>
      <c r="F10" s="185">
        <v>20</v>
      </c>
      <c r="G10" s="185"/>
      <c r="H10" s="185">
        <v>12</v>
      </c>
      <c r="I10" s="185"/>
      <c r="J10" s="313">
        <f t="shared" si="0"/>
        <v>146.12</v>
      </c>
      <c r="K10" s="185"/>
      <c r="L10" s="185"/>
      <c r="M10" s="185"/>
      <c r="N10" s="185">
        <v>10</v>
      </c>
      <c r="O10" s="315">
        <v>5</v>
      </c>
      <c r="P10" s="314">
        <f t="shared" si="1"/>
        <v>15</v>
      </c>
      <c r="Q10" s="313">
        <f t="shared" si="2"/>
        <v>161.12</v>
      </c>
      <c r="R10" s="185"/>
      <c r="S10" s="185"/>
      <c r="T10" s="185"/>
      <c r="U10" s="313">
        <f t="shared" si="3"/>
        <v>161.12</v>
      </c>
      <c r="W10" s="160"/>
      <c r="X10" t="s">
        <v>549</v>
      </c>
    </row>
    <row r="11" spans="1:24" x14ac:dyDescent="0.25">
      <c r="A11" s="308" t="s">
        <v>499</v>
      </c>
      <c r="B11" s="307">
        <v>30</v>
      </c>
      <c r="C11" s="304">
        <v>55</v>
      </c>
      <c r="D11" s="304">
        <v>20</v>
      </c>
      <c r="E11" s="304">
        <v>6</v>
      </c>
      <c r="F11" s="304">
        <v>20</v>
      </c>
      <c r="G11" s="304"/>
      <c r="H11" s="304">
        <v>12</v>
      </c>
      <c r="I11" s="304"/>
      <c r="J11" s="303">
        <f t="shared" si="0"/>
        <v>122.26</v>
      </c>
      <c r="K11" s="304"/>
      <c r="L11" s="304"/>
      <c r="M11" s="304"/>
      <c r="N11" s="304"/>
      <c r="O11" s="306">
        <v>5</v>
      </c>
      <c r="P11" s="305">
        <f t="shared" si="1"/>
        <v>5</v>
      </c>
      <c r="Q11" s="303">
        <f t="shared" si="2"/>
        <v>127.26</v>
      </c>
      <c r="R11" s="304"/>
      <c r="S11" s="304"/>
      <c r="T11" s="304"/>
      <c r="U11" s="303">
        <f t="shared" si="3"/>
        <v>127.26</v>
      </c>
      <c r="W11" s="160"/>
      <c r="X11" t="s">
        <v>548</v>
      </c>
    </row>
    <row r="12" spans="1:24" x14ac:dyDescent="0.25">
      <c r="A12" s="308" t="s">
        <v>496</v>
      </c>
      <c r="B12" s="307">
        <v>41</v>
      </c>
      <c r="C12" s="304">
        <v>40</v>
      </c>
      <c r="D12" s="304">
        <v>24</v>
      </c>
      <c r="E12" s="304">
        <v>15</v>
      </c>
      <c r="F12" s="304">
        <v>20</v>
      </c>
      <c r="G12" s="304"/>
      <c r="H12" s="304"/>
      <c r="I12" s="312">
        <v>40</v>
      </c>
      <c r="J12" s="303">
        <f t="shared" si="0"/>
        <v>161.30000000000001</v>
      </c>
      <c r="K12" s="304"/>
      <c r="L12" s="304"/>
      <c r="M12" s="304">
        <v>15</v>
      </c>
      <c r="N12" s="304"/>
      <c r="O12" s="306">
        <v>10</v>
      </c>
      <c r="P12" s="305">
        <f t="shared" si="1"/>
        <v>25</v>
      </c>
      <c r="Q12" s="303">
        <f t="shared" si="2"/>
        <v>186.3</v>
      </c>
      <c r="R12" s="304"/>
      <c r="S12" s="304"/>
      <c r="T12" s="304">
        <v>2</v>
      </c>
      <c r="U12" s="303">
        <f t="shared" si="3"/>
        <v>188.3</v>
      </c>
      <c r="W12" s="160"/>
      <c r="X12" t="s">
        <v>547</v>
      </c>
    </row>
    <row r="13" spans="1:24" x14ac:dyDescent="0.25">
      <c r="A13" s="308" t="s">
        <v>546</v>
      </c>
      <c r="B13" s="307">
        <v>56</v>
      </c>
      <c r="C13" s="304">
        <v>18</v>
      </c>
      <c r="D13" s="304">
        <v>24</v>
      </c>
      <c r="E13" s="304">
        <v>15</v>
      </c>
      <c r="F13" s="304"/>
      <c r="G13" s="304">
        <v>4</v>
      </c>
      <c r="H13" s="304"/>
      <c r="I13" s="304">
        <v>40</v>
      </c>
      <c r="J13" s="303">
        <f t="shared" si="0"/>
        <v>145.78</v>
      </c>
      <c r="K13" s="304"/>
      <c r="L13" s="304">
        <v>20</v>
      </c>
      <c r="M13" s="304"/>
      <c r="N13" s="304"/>
      <c r="O13" s="306">
        <v>10</v>
      </c>
      <c r="P13" s="305">
        <f t="shared" si="1"/>
        <v>30</v>
      </c>
      <c r="Q13" s="303">
        <f t="shared" si="2"/>
        <v>175.78</v>
      </c>
      <c r="R13" s="304"/>
      <c r="S13" s="304"/>
      <c r="T13" s="304"/>
      <c r="U13" s="303">
        <f t="shared" si="3"/>
        <v>175.78</v>
      </c>
    </row>
    <row r="14" spans="1:24" x14ac:dyDescent="0.25">
      <c r="A14" s="308" t="s">
        <v>545</v>
      </c>
      <c r="B14" s="307">
        <v>37</v>
      </c>
      <c r="C14" s="304">
        <v>60</v>
      </c>
      <c r="D14" s="304">
        <v>20</v>
      </c>
      <c r="E14" s="304">
        <v>3</v>
      </c>
      <c r="F14" s="304">
        <v>10</v>
      </c>
      <c r="G14" s="304"/>
      <c r="H14" s="304">
        <v>12</v>
      </c>
      <c r="I14" s="304"/>
      <c r="J14" s="303">
        <f t="shared" si="0"/>
        <v>120.58</v>
      </c>
      <c r="K14" s="304"/>
      <c r="L14" s="304"/>
      <c r="M14" s="304"/>
      <c r="N14" s="304"/>
      <c r="O14" s="306">
        <v>15</v>
      </c>
      <c r="P14" s="305">
        <f t="shared" si="1"/>
        <v>15</v>
      </c>
      <c r="Q14" s="303">
        <f t="shared" si="2"/>
        <v>135.57999999999998</v>
      </c>
      <c r="R14" s="304"/>
      <c r="S14" s="304"/>
      <c r="T14" s="304"/>
      <c r="U14" s="303">
        <f t="shared" si="3"/>
        <v>135.57999999999998</v>
      </c>
      <c r="W14" s="160" t="s">
        <v>544</v>
      </c>
      <c r="X14" t="s">
        <v>543</v>
      </c>
    </row>
    <row r="15" spans="1:24" x14ac:dyDescent="0.25">
      <c r="A15" s="308" t="s">
        <v>495</v>
      </c>
      <c r="B15" s="307">
        <v>49</v>
      </c>
      <c r="C15" s="304">
        <v>15</v>
      </c>
      <c r="D15" s="304">
        <v>45</v>
      </c>
      <c r="E15" s="304">
        <v>10</v>
      </c>
      <c r="F15" s="304">
        <v>20</v>
      </c>
      <c r="G15" s="304">
        <v>0</v>
      </c>
      <c r="H15" s="304">
        <v>0</v>
      </c>
      <c r="I15" s="304">
        <v>0</v>
      </c>
      <c r="J15" s="303">
        <f t="shared" si="0"/>
        <v>130.5</v>
      </c>
      <c r="K15" s="304"/>
      <c r="L15" s="304"/>
      <c r="M15" s="304"/>
      <c r="N15" s="304"/>
      <c r="O15" s="306">
        <v>15</v>
      </c>
      <c r="P15" s="305">
        <f t="shared" si="1"/>
        <v>15</v>
      </c>
      <c r="Q15" s="303">
        <f t="shared" si="2"/>
        <v>145.5</v>
      </c>
      <c r="R15" s="304"/>
      <c r="S15" s="304"/>
      <c r="T15" s="304"/>
      <c r="U15" s="303">
        <f t="shared" si="3"/>
        <v>145.5</v>
      </c>
      <c r="W15" s="160"/>
      <c r="X15" s="311" t="s">
        <v>542</v>
      </c>
    </row>
    <row r="16" spans="1:24" x14ac:dyDescent="0.25">
      <c r="A16" s="310" t="s">
        <v>492</v>
      </c>
      <c r="B16" s="307">
        <v>46</v>
      </c>
      <c r="C16" s="304">
        <v>60</v>
      </c>
      <c r="D16" s="304">
        <v>10</v>
      </c>
      <c r="E16" s="304">
        <v>9</v>
      </c>
      <c r="F16" s="304">
        <v>20</v>
      </c>
      <c r="G16" s="304"/>
      <c r="H16" s="304"/>
      <c r="I16" s="304">
        <v>80</v>
      </c>
      <c r="J16" s="303">
        <f t="shared" si="0"/>
        <v>201.54</v>
      </c>
      <c r="K16" s="304"/>
      <c r="L16" s="304"/>
      <c r="M16" s="304"/>
      <c r="N16" s="304">
        <v>10</v>
      </c>
      <c r="O16" s="306">
        <v>20</v>
      </c>
      <c r="P16" s="305">
        <f t="shared" si="1"/>
        <v>30</v>
      </c>
      <c r="Q16" s="303">
        <f t="shared" si="2"/>
        <v>231.54</v>
      </c>
      <c r="R16" s="304">
        <v>120</v>
      </c>
      <c r="S16" s="304"/>
      <c r="T16" s="304"/>
      <c r="U16" s="303">
        <f t="shared" si="3"/>
        <v>351.53999999999996</v>
      </c>
      <c r="W16" s="160"/>
      <c r="X16" t="s">
        <v>541</v>
      </c>
    </row>
    <row r="17" spans="1:28" x14ac:dyDescent="0.25">
      <c r="A17" s="308" t="s">
        <v>490</v>
      </c>
      <c r="B17" s="307">
        <v>56</v>
      </c>
      <c r="C17" s="304">
        <v>12</v>
      </c>
      <c r="D17" s="304">
        <v>24</v>
      </c>
      <c r="E17" s="304">
        <v>5</v>
      </c>
      <c r="F17" s="304"/>
      <c r="G17" s="304">
        <v>8</v>
      </c>
      <c r="H17" s="304"/>
      <c r="I17" s="304">
        <v>80</v>
      </c>
      <c r="J17" s="303">
        <f t="shared" si="0"/>
        <v>179.22</v>
      </c>
      <c r="K17" s="304"/>
      <c r="L17" s="304"/>
      <c r="M17" s="304">
        <v>15</v>
      </c>
      <c r="N17" s="304">
        <v>10</v>
      </c>
      <c r="O17" s="306">
        <v>20</v>
      </c>
      <c r="P17" s="305">
        <f t="shared" si="1"/>
        <v>45</v>
      </c>
      <c r="Q17" s="303">
        <f t="shared" si="2"/>
        <v>224.22</v>
      </c>
      <c r="R17" s="304">
        <v>60</v>
      </c>
      <c r="S17" s="304"/>
      <c r="T17" s="304"/>
      <c r="U17" s="303">
        <f t="shared" si="3"/>
        <v>284.22000000000003</v>
      </c>
      <c r="W17" s="160"/>
      <c r="X17" t="s">
        <v>540</v>
      </c>
    </row>
    <row r="18" spans="1:28" x14ac:dyDescent="0.25">
      <c r="A18" s="308" t="s">
        <v>486</v>
      </c>
      <c r="B18" s="307">
        <v>89</v>
      </c>
      <c r="C18" s="304"/>
      <c r="D18" s="304"/>
      <c r="E18" s="304">
        <v>2</v>
      </c>
      <c r="F18" s="304">
        <v>10</v>
      </c>
      <c r="G18" s="304">
        <v>4</v>
      </c>
      <c r="H18" s="304">
        <v>36</v>
      </c>
      <c r="I18" s="304">
        <v>20</v>
      </c>
      <c r="J18" s="303">
        <f t="shared" si="0"/>
        <v>160.32</v>
      </c>
      <c r="K18" s="304"/>
      <c r="L18" s="304"/>
      <c r="M18" s="304"/>
      <c r="N18" s="304"/>
      <c r="O18" s="306">
        <v>20</v>
      </c>
      <c r="P18" s="305">
        <f t="shared" si="1"/>
        <v>20</v>
      </c>
      <c r="Q18" s="303">
        <f t="shared" si="2"/>
        <v>180.32</v>
      </c>
      <c r="R18" s="304">
        <v>40</v>
      </c>
      <c r="S18" s="304"/>
      <c r="T18" s="304"/>
      <c r="U18" s="303">
        <f t="shared" si="3"/>
        <v>220.32</v>
      </c>
      <c r="X18" t="s">
        <v>539</v>
      </c>
    </row>
    <row r="19" spans="1:28" x14ac:dyDescent="0.25">
      <c r="A19" s="308" t="s">
        <v>481</v>
      </c>
      <c r="B19" s="307">
        <v>147</v>
      </c>
      <c r="C19" s="304"/>
      <c r="D19" s="304">
        <v>29</v>
      </c>
      <c r="E19" s="304">
        <v>54</v>
      </c>
      <c r="F19" s="304">
        <v>10</v>
      </c>
      <c r="G19" s="304"/>
      <c r="H19" s="304"/>
      <c r="I19" s="304"/>
      <c r="J19" s="303">
        <f t="shared" si="0"/>
        <v>221.64</v>
      </c>
      <c r="K19" s="304"/>
      <c r="L19" s="304"/>
      <c r="M19" s="304">
        <v>15</v>
      </c>
      <c r="N19" s="304">
        <v>20</v>
      </c>
      <c r="O19" s="306">
        <v>30</v>
      </c>
      <c r="P19" s="305">
        <f t="shared" si="1"/>
        <v>65</v>
      </c>
      <c r="Q19" s="303">
        <f t="shared" si="2"/>
        <v>286.64</v>
      </c>
      <c r="R19" s="304"/>
      <c r="S19" s="304"/>
      <c r="T19" s="304"/>
      <c r="U19" s="303">
        <f t="shared" si="3"/>
        <v>286.64</v>
      </c>
    </row>
    <row r="20" spans="1:28" x14ac:dyDescent="0.25">
      <c r="A20" s="308" t="s">
        <v>478</v>
      </c>
      <c r="B20" s="307">
        <v>68</v>
      </c>
      <c r="C20" s="304">
        <v>24</v>
      </c>
      <c r="D20" s="304">
        <v>36</v>
      </c>
      <c r="E20" s="304">
        <v>18</v>
      </c>
      <c r="F20" s="304"/>
      <c r="G20" s="304">
        <v>8</v>
      </c>
      <c r="H20" s="304">
        <v>12</v>
      </c>
      <c r="I20" s="304">
        <v>80</v>
      </c>
      <c r="J20" s="303">
        <f t="shared" si="0"/>
        <v>231.72</v>
      </c>
      <c r="K20" s="304"/>
      <c r="L20" s="304"/>
      <c r="M20" s="304">
        <v>15</v>
      </c>
      <c r="N20" s="304"/>
      <c r="O20" s="306">
        <v>31</v>
      </c>
      <c r="P20" s="305">
        <f t="shared" si="1"/>
        <v>46</v>
      </c>
      <c r="Q20" s="303">
        <f t="shared" si="2"/>
        <v>277.72000000000003</v>
      </c>
      <c r="R20" s="304">
        <v>20</v>
      </c>
      <c r="S20" s="304"/>
      <c r="T20" s="304"/>
      <c r="U20" s="303">
        <f t="shared" si="3"/>
        <v>297.72000000000003</v>
      </c>
      <c r="W20" s="160" t="s">
        <v>538</v>
      </c>
      <c r="X20" s="309" t="s">
        <v>537</v>
      </c>
    </row>
    <row r="21" spans="1:28" x14ac:dyDescent="0.25">
      <c r="A21" s="308" t="s">
        <v>477</v>
      </c>
      <c r="B21" s="307">
        <v>50</v>
      </c>
      <c r="C21" s="304">
        <v>36</v>
      </c>
      <c r="D21" s="304">
        <v>36</v>
      </c>
      <c r="E21" s="304">
        <v>9</v>
      </c>
      <c r="F21" s="304">
        <v>10</v>
      </c>
      <c r="G21" s="304">
        <v>8</v>
      </c>
      <c r="H21" s="304"/>
      <c r="I21" s="304">
        <v>80</v>
      </c>
      <c r="J21" s="303">
        <f t="shared" si="0"/>
        <v>213.7</v>
      </c>
      <c r="K21" s="304"/>
      <c r="L21" s="304"/>
      <c r="M21" s="304"/>
      <c r="N21" s="304">
        <v>10</v>
      </c>
      <c r="O21" s="306">
        <v>35</v>
      </c>
      <c r="P21" s="305">
        <f t="shared" si="1"/>
        <v>45</v>
      </c>
      <c r="Q21" s="303">
        <f t="shared" si="2"/>
        <v>258.7</v>
      </c>
      <c r="R21" s="304">
        <v>40</v>
      </c>
      <c r="S21" s="304"/>
      <c r="T21" s="304">
        <v>23</v>
      </c>
      <c r="U21" s="303">
        <f t="shared" si="3"/>
        <v>321.7</v>
      </c>
      <c r="W21" s="160"/>
      <c r="X21" s="153" t="s">
        <v>536</v>
      </c>
    </row>
    <row r="22" spans="1:28" x14ac:dyDescent="0.25">
      <c r="A22" s="308" t="s">
        <v>475</v>
      </c>
      <c r="B22" s="307">
        <v>48</v>
      </c>
      <c r="C22" s="304">
        <v>0</v>
      </c>
      <c r="D22" s="304">
        <v>0</v>
      </c>
      <c r="E22" s="304">
        <v>8</v>
      </c>
      <c r="F22" s="304"/>
      <c r="G22" s="304">
        <v>4</v>
      </c>
      <c r="H22" s="304">
        <v>12</v>
      </c>
      <c r="I22" s="304">
        <v>80</v>
      </c>
      <c r="J22" s="303">
        <f t="shared" si="0"/>
        <v>149.28</v>
      </c>
      <c r="K22" s="304">
        <v>112</v>
      </c>
      <c r="L22" s="304"/>
      <c r="M22" s="304"/>
      <c r="N22" s="304"/>
      <c r="O22" s="306">
        <v>36</v>
      </c>
      <c r="P22" s="305">
        <f t="shared" si="1"/>
        <v>148</v>
      </c>
      <c r="Q22" s="303">
        <f t="shared" si="2"/>
        <v>297.27999999999997</v>
      </c>
      <c r="R22" s="304">
        <v>60</v>
      </c>
      <c r="S22" s="304"/>
      <c r="T22" s="304"/>
      <c r="U22" s="303">
        <f t="shared" si="3"/>
        <v>357.28</v>
      </c>
      <c r="W22" s="160"/>
      <c r="X22" s="153" t="s">
        <v>534</v>
      </c>
    </row>
    <row r="23" spans="1:28" x14ac:dyDescent="0.25">
      <c r="A23" s="308" t="s">
        <v>473</v>
      </c>
      <c r="B23" s="307">
        <v>69</v>
      </c>
      <c r="C23" s="304">
        <v>56</v>
      </c>
      <c r="D23" s="304"/>
      <c r="E23" s="304">
        <v>17</v>
      </c>
      <c r="F23" s="304">
        <v>10</v>
      </c>
      <c r="G23" s="304">
        <v>4</v>
      </c>
      <c r="H23" s="304"/>
      <c r="I23" s="304">
        <v>20</v>
      </c>
      <c r="J23" s="303">
        <f t="shared" si="0"/>
        <v>151.18</v>
      </c>
      <c r="K23" s="304"/>
      <c r="L23" s="304">
        <v>20</v>
      </c>
      <c r="M23" s="304"/>
      <c r="N23" s="304">
        <v>22</v>
      </c>
      <c r="O23" s="306">
        <v>40</v>
      </c>
      <c r="P23" s="305">
        <f t="shared" si="1"/>
        <v>82</v>
      </c>
      <c r="Q23" s="303">
        <f t="shared" si="2"/>
        <v>233.18</v>
      </c>
      <c r="R23" s="304"/>
      <c r="S23" s="304"/>
      <c r="T23" s="304"/>
      <c r="U23" s="303">
        <f t="shared" si="3"/>
        <v>233.18</v>
      </c>
      <c r="W23" s="160"/>
      <c r="X23" s="153" t="s">
        <v>533</v>
      </c>
    </row>
    <row r="24" spans="1:28" x14ac:dyDescent="0.25">
      <c r="X24" t="s">
        <v>532</v>
      </c>
    </row>
    <row r="25" spans="1:28" s="160" customFormat="1" x14ac:dyDescent="0.25">
      <c r="A25" s="65" t="s">
        <v>44</v>
      </c>
      <c r="B25" s="160">
        <f>SUM(B9:B23)</f>
        <v>849</v>
      </c>
      <c r="C25" s="160">
        <f>SUM(C9:C23)</f>
        <v>496</v>
      </c>
      <c r="D25" s="160">
        <f>SUM(D9:D23)</f>
        <v>298</v>
      </c>
      <c r="E25" s="160">
        <f>SUM(E9:E23)</f>
        <v>183</v>
      </c>
      <c r="J25" s="299">
        <f>SUM(J9:J23)</f>
        <v>2497.1400000000003</v>
      </c>
      <c r="P25" s="302">
        <f>SUM(P9:P23)</f>
        <v>591</v>
      </c>
      <c r="Q25" s="299">
        <f>SUM(Q9:Q23)</f>
        <v>3088.139999999999</v>
      </c>
      <c r="U25" s="299">
        <f>SUM(U9:U23)</f>
        <v>3455.139999999999</v>
      </c>
      <c r="X25" s="301" t="s">
        <v>531</v>
      </c>
      <c r="Y25" s="300"/>
      <c r="Z25" s="300"/>
      <c r="AA25" s="300"/>
      <c r="AB25" s="300"/>
    </row>
    <row r="26" spans="1:28" x14ac:dyDescent="0.25">
      <c r="X26" s="301" t="s">
        <v>50</v>
      </c>
      <c r="Y26" s="300"/>
      <c r="Z26" s="300"/>
      <c r="AA26" s="300"/>
      <c r="AB26" s="300"/>
    </row>
    <row r="27" spans="1:28" s="160" customFormat="1" x14ac:dyDescent="0.25">
      <c r="A27" s="65" t="s">
        <v>530</v>
      </c>
      <c r="B27" s="160">
        <v>823</v>
      </c>
      <c r="C27" s="160">
        <v>510</v>
      </c>
      <c r="D27" s="160">
        <v>237</v>
      </c>
      <c r="E27" s="160">
        <v>133</v>
      </c>
      <c r="X27" s="301" t="s">
        <v>529</v>
      </c>
      <c r="Y27" s="300"/>
      <c r="Z27" s="300"/>
      <c r="AA27" s="300"/>
      <c r="AB27" s="300"/>
    </row>
    <row r="28" spans="1:28" x14ac:dyDescent="0.25">
      <c r="X28" s="301" t="s">
        <v>528</v>
      </c>
      <c r="Y28" s="300"/>
      <c r="Z28" s="300"/>
      <c r="AA28" s="300"/>
      <c r="AB28" s="300"/>
    </row>
    <row r="29" spans="1:28" s="160" customFormat="1" x14ac:dyDescent="0.25">
      <c r="A29" s="65" t="s">
        <v>527</v>
      </c>
      <c r="B29" s="299">
        <f>AVERAGE(B9:B23)</f>
        <v>56.6</v>
      </c>
      <c r="C29" s="299">
        <f>AVERAGE(C9:C23)</f>
        <v>38.153846153846153</v>
      </c>
      <c r="D29" s="299">
        <f>AVERAGE(D9:D23)</f>
        <v>22.923076923076923</v>
      </c>
      <c r="E29" s="299">
        <f>AVERAGE(E9:E23)</f>
        <v>12.2</v>
      </c>
      <c r="F29" s="299"/>
      <c r="G29" s="299"/>
      <c r="H29" s="299"/>
      <c r="I29" s="299"/>
      <c r="J29" s="299">
        <f>AVERAGE(J9:J23)</f>
        <v>166.47600000000003</v>
      </c>
      <c r="K29" s="299"/>
      <c r="L29" s="299"/>
      <c r="M29" s="299"/>
      <c r="N29" s="299"/>
      <c r="O29" s="299"/>
      <c r="P29" s="299">
        <f>AVERAGE(P9:P23)</f>
        <v>39.4</v>
      </c>
      <c r="Q29" s="299">
        <f>AVERAGE(Q9:Q23)</f>
        <v>205.87599999999992</v>
      </c>
      <c r="R29" s="299"/>
      <c r="S29" s="299"/>
      <c r="T29" s="299"/>
      <c r="U29" s="299">
        <f>AVERAGE(U9:U23)</f>
        <v>230.34266666666659</v>
      </c>
    </row>
    <row r="32" spans="1:28" ht="210" x14ac:dyDescent="0.25">
      <c r="A32" s="298" t="s">
        <v>526</v>
      </c>
    </row>
    <row r="34" spans="1:1" x14ac:dyDescent="0.25">
      <c r="A34" s="298"/>
    </row>
  </sheetData>
  <mergeCells count="9">
    <mergeCell ref="U6:U8"/>
    <mergeCell ref="T6:T7"/>
    <mergeCell ref="K6:O6"/>
    <mergeCell ref="B6:I6"/>
    <mergeCell ref="Q6:Q7"/>
    <mergeCell ref="R6:R7"/>
    <mergeCell ref="S6:S7"/>
    <mergeCell ref="J6:J8"/>
    <mergeCell ref="P6:P8"/>
  </mergeCells>
  <pageMargins left="0.7" right="0.7" top="0.75" bottom="0.75" header="0.3" footer="0.3"/>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Psych_Teaching</vt:lpstr>
      <vt:lpstr>Psych_Research</vt:lpstr>
      <vt:lpstr>Psych_Lead-Admin</vt:lpstr>
      <vt:lpstr>Psych_Goals 2017-18</vt:lpstr>
      <vt:lpstr>Bus&amp;Econ_Notes</vt:lpstr>
      <vt:lpstr>Bus&amp;Econ_Workload</vt:lpstr>
      <vt:lpstr>Geography_WAM</vt:lpstr>
      <vt:lpstr>Chem_Research</vt:lpstr>
      <vt:lpstr>Chem_Teaching&amp;Admin</vt:lpstr>
      <vt:lpstr>Psych_Research!Print_Area</vt:lpstr>
    </vt:vector>
  </TitlesOfParts>
  <Company>National University of Ireland, Galway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Services</dc:creator>
  <cp:lastModifiedBy>Scott, Anne</cp:lastModifiedBy>
  <cp:lastPrinted>2012-09-19T08:45:01Z</cp:lastPrinted>
  <dcterms:created xsi:type="dcterms:W3CDTF">2012-09-17T13:04:30Z</dcterms:created>
  <dcterms:modified xsi:type="dcterms:W3CDTF">2019-11-11T09:19:05Z</dcterms:modified>
</cp:coreProperties>
</file>